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75" yWindow="7095" windowWidth="20730" windowHeight="5385" activeTab="1"/>
  </bookViews>
  <sheets>
    <sheet name="Instructions" sheetId="2" r:id="rId1"/>
    <sheet name="Annual Supply Comparison Sheet" sheetId="1" r:id="rId2"/>
  </sheets>
  <definedNames>
    <definedName name="_xlnm.Print_Area" localSheetId="1">'Annual Supply Comparison Sheet'!$A$1:$N$121</definedName>
    <definedName name="_xlnm.Print_Area" localSheetId="0">Instructions!$A$1:$T$93</definedName>
  </definedNames>
  <calcPr calcId="145621"/>
</workbook>
</file>

<file path=xl/calcChain.xml><?xml version="1.0" encoding="utf-8"?>
<calcChain xmlns="http://schemas.openxmlformats.org/spreadsheetml/2006/main">
  <c r="N49" i="1" l="1"/>
  <c r="N52" i="1"/>
  <c r="N53" i="1"/>
  <c r="M49" i="1"/>
  <c r="M50" i="1"/>
  <c r="N50" i="1" s="1"/>
  <c r="M51" i="1"/>
  <c r="N51" i="1" s="1"/>
  <c r="M52" i="1"/>
  <c r="M53" i="1"/>
  <c r="N86" i="1"/>
  <c r="M86" i="1"/>
  <c r="M113" i="1" l="1"/>
  <c r="N113" i="1" s="1"/>
  <c r="M102" i="1"/>
  <c r="N102" i="1" s="1"/>
  <c r="M103" i="1"/>
  <c r="N103" i="1" s="1"/>
  <c r="M98" i="1"/>
  <c r="N98" i="1" s="1"/>
  <c r="M7" i="1" l="1"/>
  <c r="N7" i="1" s="1"/>
  <c r="M109" i="1" l="1"/>
  <c r="N109" i="1" s="1"/>
  <c r="M80" i="1" l="1"/>
  <c r="N80" i="1" s="1"/>
  <c r="M4" i="1" l="1"/>
  <c r="N4" i="1" s="1"/>
  <c r="M61" i="1"/>
  <c r="N61" i="1" s="1"/>
  <c r="M97" i="1"/>
  <c r="N97" i="1" s="1"/>
  <c r="M88" i="1"/>
  <c r="N88" i="1" s="1"/>
  <c r="M73" i="1"/>
  <c r="N73" i="1" s="1"/>
  <c r="M9" i="1"/>
  <c r="N9" i="1" s="1"/>
  <c r="M67" i="1"/>
  <c r="N67" i="1" s="1"/>
  <c r="M68" i="1"/>
  <c r="N68" i="1" s="1"/>
  <c r="M69" i="1"/>
  <c r="N69" i="1" s="1"/>
  <c r="M11" i="1"/>
  <c r="N11" i="1" s="1"/>
  <c r="M46" i="1"/>
  <c r="N46" i="1" s="1"/>
  <c r="M90" i="1"/>
  <c r="N90" i="1" s="1"/>
  <c r="M78" i="1"/>
  <c r="N78" i="1" s="1"/>
  <c r="M79" i="1"/>
  <c r="N79" i="1" s="1"/>
  <c r="M70" i="1"/>
  <c r="N70" i="1" s="1"/>
  <c r="M34" i="1"/>
  <c r="N34" i="1" s="1"/>
  <c r="M15" i="1"/>
  <c r="N15" i="1" s="1"/>
  <c r="M13" i="1"/>
  <c r="N13" i="1" s="1"/>
  <c r="M8" i="1"/>
  <c r="N8" i="1" s="1"/>
  <c r="M118" i="1"/>
  <c r="N118" i="1" s="1"/>
  <c r="M64" i="1"/>
  <c r="N64" i="1" s="1"/>
  <c r="M65" i="1"/>
  <c r="N65" i="1" s="1"/>
  <c r="M32" i="1"/>
  <c r="N32" i="1" s="1"/>
  <c r="M29" i="1"/>
  <c r="N29" i="1" s="1"/>
  <c r="M5" i="1"/>
  <c r="N5" i="1" s="1"/>
  <c r="M6" i="1"/>
  <c r="N6" i="1" s="1"/>
  <c r="M10" i="1"/>
  <c r="N10" i="1" s="1"/>
  <c r="M12" i="1"/>
  <c r="N12" i="1" s="1"/>
  <c r="M14" i="1"/>
  <c r="N14" i="1" s="1"/>
  <c r="M16" i="1"/>
  <c r="N16" i="1" s="1"/>
  <c r="M17" i="1"/>
  <c r="N17" i="1" s="1"/>
  <c r="M45" i="1"/>
  <c r="N45" i="1" s="1"/>
  <c r="M72" i="1"/>
  <c r="N72" i="1" s="1"/>
  <c r="M63" i="1"/>
  <c r="N63" i="1" s="1"/>
  <c r="M48" i="1"/>
  <c r="N48" i="1" s="1"/>
  <c r="M47" i="1"/>
  <c r="N47" i="1" s="1"/>
  <c r="M81" i="1"/>
  <c r="N81" i="1" s="1"/>
  <c r="M101" i="1"/>
  <c r="N101" i="1" s="1"/>
  <c r="M66" i="1"/>
  <c r="N66" i="1" s="1"/>
  <c r="M71" i="1"/>
  <c r="N71" i="1" s="1"/>
  <c r="M37" i="1"/>
  <c r="N37" i="1" s="1"/>
  <c r="M26" i="1"/>
  <c r="N26" i="1" s="1"/>
  <c r="M44" i="1"/>
  <c r="N44" i="1" s="1"/>
  <c r="M74" i="1"/>
  <c r="N74" i="1" s="1"/>
  <c r="M75" i="1"/>
  <c r="N75" i="1" s="1"/>
  <c r="M76" i="1"/>
  <c r="N76" i="1" s="1"/>
  <c r="M77" i="1"/>
  <c r="N77" i="1" s="1"/>
  <c r="M36" i="1"/>
  <c r="N36" i="1" s="1"/>
  <c r="M116" i="1"/>
  <c r="N116" i="1" s="1"/>
  <c r="M41" i="1"/>
  <c r="N41" i="1" s="1"/>
  <c r="M42" i="1"/>
  <c r="N42" i="1" s="1"/>
  <c r="M114" i="1"/>
  <c r="N114" i="1" s="1"/>
  <c r="M21" i="1"/>
  <c r="N21" i="1" s="1"/>
  <c r="M40" i="1"/>
  <c r="N40" i="1" s="1"/>
  <c r="M35" i="1"/>
  <c r="N35" i="1" s="1"/>
  <c r="M22" i="1"/>
  <c r="N22" i="1" s="1"/>
  <c r="M82" i="1"/>
  <c r="N82" i="1" s="1"/>
  <c r="A60" i="2"/>
  <c r="A55" i="2"/>
  <c r="M62" i="1"/>
  <c r="N62" i="1" s="1"/>
  <c r="M117" i="1"/>
  <c r="N117" i="1" s="1"/>
  <c r="M110" i="1"/>
  <c r="N110" i="1" s="1"/>
  <c r="M111" i="1"/>
  <c r="N111" i="1" s="1"/>
  <c r="M112" i="1"/>
  <c r="N112" i="1" s="1"/>
  <c r="M108" i="1"/>
  <c r="N108" i="1" s="1"/>
  <c r="M115" i="1"/>
  <c r="N115" i="1" s="1"/>
  <c r="M95" i="1"/>
  <c r="N95" i="1" s="1"/>
  <c r="M96" i="1"/>
  <c r="N96" i="1" s="1"/>
  <c r="M87" i="1"/>
  <c r="N87" i="1" s="1"/>
  <c r="M89" i="1"/>
  <c r="N89" i="1" s="1"/>
  <c r="M91" i="1"/>
  <c r="N91" i="1" s="1"/>
  <c r="M93" i="1"/>
  <c r="N93" i="1" s="1"/>
  <c r="M92" i="1"/>
  <c r="N92" i="1" s="1"/>
  <c r="M85" i="1"/>
  <c r="N85" i="1" s="1"/>
  <c r="M94" i="1"/>
  <c r="N94" i="1" s="1"/>
  <c r="M105" i="1"/>
  <c r="N105" i="1" s="1"/>
  <c r="M104" i="1"/>
  <c r="N104" i="1" s="1"/>
  <c r="M33" i="1"/>
  <c r="N33" i="1" s="1"/>
  <c r="M39" i="1"/>
  <c r="N39" i="1" s="1"/>
  <c r="M43" i="1"/>
  <c r="N43" i="1" s="1"/>
  <c r="M38" i="1"/>
  <c r="N38" i="1" s="1"/>
  <c r="M31" i="1"/>
  <c r="N31" i="1" s="1"/>
  <c r="M30" i="1"/>
  <c r="N30" i="1" s="1"/>
  <c r="M23" i="1"/>
  <c r="N23" i="1" s="1"/>
  <c r="M18" i="1"/>
  <c r="N18" i="1" s="1"/>
  <c r="M19" i="1"/>
  <c r="N19" i="1" s="1"/>
  <c r="M20" i="1"/>
  <c r="N20" i="1" s="1"/>
  <c r="M24" i="1"/>
  <c r="N24" i="1" s="1"/>
  <c r="M25" i="1"/>
  <c r="N25" i="1" s="1"/>
</calcChain>
</file>

<file path=xl/sharedStrings.xml><?xml version="1.0" encoding="utf-8"?>
<sst xmlns="http://schemas.openxmlformats.org/spreadsheetml/2006/main" count="255" uniqueCount="184">
  <si>
    <t>Regular Price</t>
  </si>
  <si>
    <t>Annual Supply</t>
  </si>
  <si>
    <t>Single Box</t>
  </si>
  <si>
    <t>N/A</t>
  </si>
  <si>
    <t>Extreme H20 54% 6pk</t>
  </si>
  <si>
    <t>Annual Supply Quantity</t>
  </si>
  <si>
    <t xml:space="preserve">Total               Savings </t>
  </si>
  <si>
    <t>PRODUCTS</t>
  </si>
  <si>
    <t>SUGGESTED PRACTICE PRICING</t>
  </si>
  <si>
    <t>PATIENT SAVINGS</t>
  </si>
  <si>
    <t>COLORS</t>
  </si>
  <si>
    <t>TORICS</t>
  </si>
  <si>
    <t>MULTIFOCALS</t>
  </si>
  <si>
    <t>DAILY DISPOSABLES</t>
  </si>
  <si>
    <t>SPHERES WEEKLY/MONTHLY</t>
  </si>
  <si>
    <t xml:space="preserve">Annual supply quantities include FREE shipping to patient home or office, </t>
  </si>
  <si>
    <t xml:space="preserve">and include patient rebates where available.  </t>
  </si>
  <si>
    <t>Annual supply quantities include FREE shipping to patient home or office,</t>
  </si>
  <si>
    <t>Annual Supply Price Per Box*</t>
  </si>
  <si>
    <t>* net price after patient rebate</t>
  </si>
  <si>
    <t>PATIENT REBATE INFORMATION</t>
  </si>
  <si>
    <t>Importance of Annual Supplies</t>
  </si>
  <si>
    <t xml:space="preserve">Patient Benefits </t>
  </si>
  <si>
    <t>Patient Benefits</t>
  </si>
  <si>
    <t>EXAMPLE:</t>
  </si>
  <si>
    <t>Presenting to a Patient</t>
  </si>
  <si>
    <t>The Wrong Way…</t>
  </si>
  <si>
    <t xml:space="preserve">EXAMPLE: </t>
  </si>
  <si>
    <t xml:space="preserve">Patients don’t know what they don’t know.  </t>
  </si>
  <si>
    <t>Best Practices</t>
  </si>
  <si>
    <r>
      <t>Practice</t>
    </r>
    <r>
      <rPr>
        <b/>
        <sz val="12"/>
        <color rgb="FF000000"/>
        <rFont val="Arial"/>
        <family val="2"/>
      </rPr>
      <t xml:space="preserve"> </t>
    </r>
    <r>
      <rPr>
        <b/>
        <sz val="12"/>
        <color rgb="FFFF0000"/>
        <rFont val="Arial"/>
        <family val="2"/>
      </rPr>
      <t>Benefits</t>
    </r>
    <r>
      <rPr>
        <b/>
        <sz val="12"/>
        <color rgb="FF000000"/>
        <rFont val="Arial"/>
        <family val="2"/>
      </rPr>
      <t xml:space="preserve"> </t>
    </r>
  </si>
  <si>
    <r>
      <t>•</t>
    </r>
    <r>
      <rPr>
        <sz val="12"/>
        <color rgb="FF000000"/>
        <rFont val="Arial"/>
        <family val="2"/>
      </rPr>
      <t xml:space="preserve">Most economical savings </t>
    </r>
  </si>
  <si>
    <r>
      <t>•</t>
    </r>
    <r>
      <rPr>
        <sz val="12"/>
        <color rgb="FF000000"/>
        <rFont val="Arial"/>
        <family val="2"/>
      </rPr>
      <t>Saves the practice and patient on shipping costs</t>
    </r>
  </si>
  <si>
    <r>
      <t>–</t>
    </r>
    <r>
      <rPr>
        <sz val="12"/>
        <color rgb="FF000000"/>
        <rFont val="Arial"/>
        <family val="2"/>
      </rPr>
      <t>Rebates, product discounts, maximizes insurance benefits</t>
    </r>
  </si>
  <si>
    <r>
      <t>•</t>
    </r>
    <r>
      <rPr>
        <sz val="12"/>
        <color rgb="FF000000"/>
        <rFont val="Arial"/>
        <family val="2"/>
      </rPr>
      <t>Reduced cost of goods for practice on most products</t>
    </r>
  </si>
  <si>
    <r>
      <t>•</t>
    </r>
    <r>
      <rPr>
        <sz val="12"/>
        <color rgb="FF000000"/>
        <rFont val="Arial"/>
        <family val="2"/>
      </rPr>
      <t>Free Shipping on most annual supplies</t>
    </r>
  </si>
  <si>
    <r>
      <t>•</t>
    </r>
    <r>
      <rPr>
        <sz val="12"/>
        <color rgb="FF000000"/>
        <rFont val="Arial"/>
        <family val="2"/>
      </rPr>
      <t xml:space="preserve">Convenience </t>
    </r>
  </si>
  <si>
    <r>
      <t>–</t>
    </r>
    <r>
      <rPr>
        <sz val="12"/>
        <color rgb="FF000000"/>
        <rFont val="Arial"/>
        <family val="2"/>
      </rPr>
      <t xml:space="preserve">Patients don’t have to worry about making multiple trips </t>
    </r>
  </si>
  <si>
    <r>
      <t>•</t>
    </r>
    <r>
      <rPr>
        <sz val="12"/>
        <color rgb="FF000000"/>
        <rFont val="Arial"/>
        <family val="2"/>
      </rPr>
      <t>Promotes patient compliance</t>
    </r>
  </si>
  <si>
    <r>
      <t>–</t>
    </r>
    <r>
      <rPr>
        <sz val="12"/>
        <color rgb="FF000000"/>
        <rFont val="Arial"/>
        <family val="2"/>
      </rPr>
      <t>Better compliance = Better health</t>
    </r>
  </si>
  <si>
    <r>
      <t>•</t>
    </r>
    <r>
      <rPr>
        <sz val="12"/>
        <color rgb="FF000000"/>
        <rFont val="Arial"/>
        <family val="2"/>
      </rPr>
      <t xml:space="preserve">Doctor promotes benefits of patient compliance and prescribes product completing the exam: </t>
    </r>
  </si>
  <si>
    <r>
      <t>•</t>
    </r>
    <r>
      <rPr>
        <sz val="12"/>
        <color rgb="FF000000"/>
        <rFont val="Arial"/>
        <family val="2"/>
      </rPr>
      <t>Pre-Appoint contact lens patients for eye exams 12 months after the current exam.</t>
    </r>
  </si>
  <si>
    <r>
      <t>•</t>
    </r>
    <r>
      <rPr>
        <sz val="12"/>
        <color rgb="FF000000"/>
        <rFont val="Arial"/>
        <family val="2"/>
      </rPr>
      <t>Dispense Annual Supply from Inventory</t>
    </r>
  </si>
  <si>
    <r>
      <t>•</t>
    </r>
    <r>
      <rPr>
        <sz val="12"/>
        <color rgb="FF000000"/>
        <rFont val="Arial"/>
        <family val="2"/>
      </rPr>
      <t>Product not in stock – Direct Ship Annual Supply to Patient</t>
    </r>
  </si>
  <si>
    <r>
      <t>•</t>
    </r>
    <r>
      <rPr>
        <sz val="12"/>
        <color rgb="FF000000"/>
        <rFont val="Arial"/>
        <family val="2"/>
      </rPr>
      <t xml:space="preserve">Patients can’t afford Annual Supply – Set up on auto ship through yourlens.com </t>
    </r>
  </si>
  <si>
    <r>
      <t>•</t>
    </r>
    <r>
      <rPr>
        <sz val="12"/>
        <color rgb="FF000000"/>
        <rFont val="Arial"/>
        <family val="2"/>
      </rPr>
      <t>Reinforce the importance of patient compliance</t>
    </r>
  </si>
  <si>
    <t>How to Use the Annual Supply Comparison Sheet</t>
  </si>
  <si>
    <t>The Annual Supply Comparison Sheet was designed to be a reference tool to be used within your practice to help present annual supply savings to your patients.</t>
  </si>
  <si>
    <t>How to Obtain the Latest Copy of the Annual Supply Comparison Sheet</t>
  </si>
  <si>
    <t>What is the Annual Supply Comparison Sheet?</t>
  </si>
  <si>
    <t>#2. Go to www.abbconcise.com and log on to your account. Click on the ECP tools page link on the left toolbar.  "Annual Supply Comparison Sheet" is one of the many tools you can download on that page.</t>
  </si>
  <si>
    <t xml:space="preserve">The Annual Supply Comparison Sheet is fully customizable for your practice.  You can make changes to any part of the worksheet to fit your unique practice needs.  Some examples include: </t>
  </si>
  <si>
    <t>To delete a column, highlight the entire column by selecting the column letter, then right click your mouse to select "Delete"</t>
  </si>
  <si>
    <t>To delete a row, highlight the entire row by selecting the row number, then right click on your mouse to select "Delete"</t>
  </si>
  <si>
    <r>
      <t xml:space="preserve">“The doctor has prescribed and approved you for an annual supply of  “Brand X.” He/She recommends that you replace the lens "replacement schedule" to ensure optimal comfort and ocular health for the life of the prescription. You will have enough lenses until your next eye exam.  Today’s visit with your annual supply savings cost per box discount and manufacture rebate you saved $_____.  Your purchase today provides you with additional benefits; if you tear or lose a lens come see us we will provide you with an emergency lens so you have enough lenses until your next eye exam on </t>
    </r>
    <r>
      <rPr>
        <u/>
        <sz val="12"/>
        <color rgb="FF000000"/>
        <rFont val="Arial"/>
        <family val="2"/>
      </rPr>
      <t xml:space="preserve">(Date- One year from exam date) </t>
    </r>
  </si>
  <si>
    <r>
      <t>•</t>
    </r>
    <r>
      <rPr>
        <sz val="12"/>
        <color rgb="FF000000"/>
        <rFont val="Arial"/>
        <family val="2"/>
      </rPr>
      <t>Present visual of Annual Supply Savings to Patient</t>
    </r>
  </si>
  <si>
    <r>
      <t>•</t>
    </r>
    <r>
      <rPr>
        <sz val="12"/>
        <color rgb="FF000000"/>
        <rFont val="Arial"/>
        <family val="2"/>
      </rPr>
      <t xml:space="preserve">Every contact lens patient needs a backup pair of spectacles and maybe even a pair of plano sunglasses  </t>
    </r>
  </si>
  <si>
    <t>The Right Way….</t>
  </si>
  <si>
    <t xml:space="preserve">The above phrase should be eliminated from practice vocabulary! </t>
  </si>
  <si>
    <t>Patient Rebate</t>
  </si>
  <si>
    <t>Additional Special Rebate</t>
  </si>
  <si>
    <t>This tool shows the price per box and total savings for a patient when they purchase an annual supply and includes any rebate discount.  It also shows the comparision price of WalMart/1-800 for reference</t>
  </si>
  <si>
    <t>In the columns where we indicate our Retail Price Monitor Suggested Practice Pricing, feel free to change any of those single box or annual supply pricing to the pricing you charge at your practice.  We provided you our suggested retail pricing as a reference.  We continually monitor manufacturer price changes, rebate changes or Walmart/1800 changes to reflect any necessary adjustments for this Price Comparison Worksheet.</t>
  </si>
  <si>
    <r>
      <t>•</t>
    </r>
    <r>
      <rPr>
        <sz val="12"/>
        <color rgb="FF000000"/>
        <rFont val="Arial"/>
        <family val="2"/>
      </rPr>
      <t>Increase patient transaction fee when selling annual supply upfront</t>
    </r>
  </si>
  <si>
    <r>
      <t>•</t>
    </r>
    <r>
      <rPr>
        <sz val="12"/>
        <color rgb="FF000000"/>
        <rFont val="Arial"/>
        <family val="2"/>
      </rPr>
      <t>Patient Retention</t>
    </r>
  </si>
  <si>
    <r>
      <t>•</t>
    </r>
    <r>
      <rPr>
        <sz val="12"/>
        <color rgb="FF000000"/>
        <rFont val="Arial"/>
        <family val="2"/>
      </rPr>
      <t>Reduce staff time</t>
    </r>
  </si>
  <si>
    <r>
      <t>•</t>
    </r>
    <r>
      <rPr>
        <sz val="12"/>
        <color rgb="FF000000"/>
        <rFont val="Arial"/>
        <family val="2"/>
      </rPr>
      <t xml:space="preserve">Doctor should  </t>
    </r>
    <r>
      <rPr>
        <b/>
        <sz val="12"/>
        <color rgb="FFFF0000"/>
        <rFont val="Arial"/>
        <family val="2"/>
      </rPr>
      <t xml:space="preserve">“HAND OFF” </t>
    </r>
    <r>
      <rPr>
        <sz val="12"/>
        <color rgb="FF000000"/>
        <rFont val="Arial"/>
        <family val="2"/>
      </rPr>
      <t xml:space="preserve">the patient, and transfer to the technician. </t>
    </r>
  </si>
  <si>
    <t>EXAMPLE of Hand OFF:</t>
  </si>
  <si>
    <r>
      <t xml:space="preserve">“Suzie (Tech), I’ve approved Mrs. Smith for a year supply of </t>
    </r>
    <r>
      <rPr>
        <u/>
        <sz val="12"/>
        <color rgb="FF000000"/>
        <rFont val="Arial"/>
        <family val="2"/>
      </rPr>
      <t xml:space="preserve">(Brand  X).  </t>
    </r>
    <r>
      <rPr>
        <sz val="12"/>
        <color rgb="FF000000"/>
        <rFont val="Arial"/>
        <family val="2"/>
      </rPr>
      <t xml:space="preserve">Will you please go through the details with her?” </t>
    </r>
    <r>
      <rPr>
        <u/>
        <sz val="12"/>
        <color rgb="FF000000"/>
        <rFont val="Arial"/>
        <family val="2"/>
      </rPr>
      <t xml:space="preserve"> </t>
    </r>
  </si>
  <si>
    <r>
      <t>“</t>
    </r>
    <r>
      <rPr>
        <b/>
        <i/>
        <sz val="12"/>
        <color rgb="FF000000"/>
        <rFont val="Arial"/>
        <family val="2"/>
      </rPr>
      <t xml:space="preserve">How many boxes do you want today?” </t>
    </r>
  </si>
  <si>
    <t xml:space="preserve">The column titled "patient rebate" are the manufacturer product rebates for annual supply, they do not include any fitting rebates or new patient rebates.  </t>
  </si>
  <si>
    <t>The "Special Additional Rebate" column is for you to enter any manufacturer refit/new wearer patient rebates that are available for those products listed.  This is where you would want to indicate any "special" rebates that your office may have in addition to the current manufacturer product rebates.  Remember, the Annual Supply Price Per Box and Total Savings will automatically adjust based on any changes you make to the rebates or suggested patient pricing.  Keep in mind that the "Additional Special Rebate" is added to the "Patient Rebate" when the Annual Supply Price Per Box and Total Savings is calculated.  We recommend that you use the "Special Additional Rebate" column for any refit/new wearer rebates, any VSP rebates, or any additional rebate your office would like to give in addition to manufacturer product rebates that are already listed.  Feel free to print different copies of this worksheet to show the different special rebates you may have.  For example, have one version for "New Wearer" patients, one for "Existing Patients" and another for "VSP patients". This worksheet is customizable so you can change the "Special Additional Rebate" column header to fit your unique practice needs.</t>
  </si>
  <si>
    <t>To add a row, highlight the entire row by selecting the row number, then right click on your mouse to select "Insert"</t>
  </si>
  <si>
    <t>To add a column, highlight the entire column by selecting the column letter, then right click on your mouse to select "Insert"</t>
  </si>
  <si>
    <t>Acuvue Oasys 24pk</t>
  </si>
  <si>
    <t>SofLens Daily for Astigmatism 30pk</t>
  </si>
  <si>
    <t>Extreme H20 54% 12pk</t>
  </si>
  <si>
    <t>Biotrue ONEday 90pk</t>
  </si>
  <si>
    <t>Biotrue ONEday 30pk</t>
  </si>
  <si>
    <t>#1. Send an email to marketingrequest@abboptical.com with your email address and a request to be signed up to receive automatic emails when the latest copy is available to download.  We recommend that you do register for automatic updates to ensure you have the latest update.</t>
  </si>
  <si>
    <t>Add your practice logo or practice name in the header of the worksheet: Go to Insert, Header/Footer.  The Header will appear.  Simply type your Practice Name or Insert your logo over where it says "Enter your Practice name or logo". To insert a logo, in the Header/Footer tools, click on "picture" then select your logo from your computer.  If you need assistance adding your logo or Practice Name, simply email marketingrequest@abboptical.com for help.</t>
  </si>
  <si>
    <t>DAILY DISPOSABLES Torics/Multifocals</t>
  </si>
  <si>
    <t>Acuvue Oasys 12pk</t>
  </si>
  <si>
    <t>Proclear 1 Day Multifocal 90pk</t>
  </si>
  <si>
    <t>MIRU 1day 90pk</t>
  </si>
  <si>
    <t>MIRU 1day 30pk</t>
  </si>
  <si>
    <t>1•Day Acuvue Define (30 pk)</t>
  </si>
  <si>
    <t>Leading Online Retailer</t>
  </si>
  <si>
    <t>Leading Mass Merchandiser</t>
  </si>
  <si>
    <r>
      <t xml:space="preserve">Obtaining the updated sheet with all the latest changes to the manufacturer rebates, suggested retail pricing based on </t>
    </r>
    <r>
      <rPr>
        <b/>
        <sz val="12"/>
        <rFont val="Arial"/>
        <family val="2"/>
      </rPr>
      <t>ABB</t>
    </r>
    <r>
      <rPr>
        <sz val="12"/>
        <rFont val="Arial"/>
        <family val="2"/>
      </rPr>
      <t xml:space="preserve"> OPTICAL GROUP's Quarterly Retail Price Monitor can be done in two ways. </t>
    </r>
  </si>
  <si>
    <t xml:space="preserve">Changes to manufacturer rebates, suggested practice pricing or Leading Retailers pricing  is always shown in bold red font.  Make sure to change the font back to black before printing for inoffice use.  We make changes in red font so you can easily see where changes were made from the last edition of the Annual Supply Comparison Sheet and make adjustments to your pricing as needed based on those changes. To change the font back to black, select the box or column with the red font and then click on the following button with the color selected as black: </t>
  </si>
  <si>
    <t>Feel free to change anything on the worksheet.  If you don't fit a particular product, delete the row with that product's information.  If you don't want to show the Leading Retailer pricing, delete those columns. The only columns/fields you do not want to change are the ones with formulas- which include the Annual Supply Price Per Box and Total Savings columns (Column I and J). You can also add columns and rows if you would like to show additonal products or pricing/rebate information.</t>
  </si>
  <si>
    <t>If you have any questions about this worksheet, simply email marketingrequest@abboptical.com or contact your  Sales Representative</t>
  </si>
  <si>
    <t>Acuvue 2</t>
  </si>
  <si>
    <t xml:space="preserve">AIR OPTIX Aqua </t>
  </si>
  <si>
    <t xml:space="preserve">AIR OPTIX NIGHT &amp; DAY Aqua </t>
  </si>
  <si>
    <t xml:space="preserve">Biofinity </t>
  </si>
  <si>
    <t>Biofinity XR</t>
  </si>
  <si>
    <t>Biomedics Premier</t>
  </si>
  <si>
    <t xml:space="preserve">Extreme H2O Monthly (6 pk) </t>
  </si>
  <si>
    <t>Extreme H2O weekly 12pk</t>
  </si>
  <si>
    <t>Proclear</t>
  </si>
  <si>
    <t xml:space="preserve">PureVision </t>
  </si>
  <si>
    <t>PureVision 2</t>
  </si>
  <si>
    <t>Acuvue Vita 6pk</t>
  </si>
  <si>
    <t>Avaira Vitality 6pk</t>
  </si>
  <si>
    <t>Acuvue Vita 12pk</t>
  </si>
  <si>
    <t xml:space="preserve">DAILIES AquaComfort Plus Toric (90 pk) </t>
  </si>
  <si>
    <t xml:space="preserve">DAILIES AquaComfort Plus Multifocal (90 pk) </t>
  </si>
  <si>
    <t xml:space="preserve">DAILIES AquaComfort Plus Multifocal (30 pk) </t>
  </si>
  <si>
    <t>Air Optix Colors 6pk</t>
  </si>
  <si>
    <t>Annual Supply Qty</t>
  </si>
  <si>
    <t>MYDAY 90pk</t>
  </si>
  <si>
    <t>MYDAY 180pk</t>
  </si>
  <si>
    <t>Acuvue Oasys 1Day for Astigmatism 30pk</t>
  </si>
  <si>
    <t>Avaira Vitality Toric 6pk</t>
  </si>
  <si>
    <t>Ultra Multifocal 6pk</t>
  </si>
  <si>
    <t>Biotrue ONEday for Presbyopia 30pk</t>
  </si>
  <si>
    <t>Biotrue ONEday for Presbyopia 90pk</t>
  </si>
  <si>
    <t>Biotrue ONEday for Astigmatism 30pk</t>
  </si>
  <si>
    <t>Biotrue ONEday for Astigmatism 90pk</t>
  </si>
  <si>
    <t>Biofinity Energys 6pk</t>
  </si>
  <si>
    <t>n/a</t>
  </si>
  <si>
    <t>Acuvue Vita for Astigmatism 6pk</t>
  </si>
  <si>
    <t>Air Optix plus HydraGlyde Multifocal 6pk</t>
  </si>
  <si>
    <t>Acuvue Oasys with HydraLuxe (90 pk)</t>
  </si>
  <si>
    <t xml:space="preserve">1•Day Acuvue Moist (90 pk) </t>
  </si>
  <si>
    <t>1•Day Acuvue Moist (30 pk)</t>
  </si>
  <si>
    <t xml:space="preserve">1•Day Acuvue TruEye 90pk </t>
  </si>
  <si>
    <t xml:space="preserve">1•Day Acuvue TruEye 30pk </t>
  </si>
  <si>
    <t xml:space="preserve">Clariti ONE-day 90pk </t>
  </si>
  <si>
    <t>Clearsight One-Day (90 pk)</t>
  </si>
  <si>
    <t xml:space="preserve">DAILIES AquaComfort Plus (90 pk) </t>
  </si>
  <si>
    <t xml:space="preserve">DAILIES AquaComfort Plus (30 pk) </t>
  </si>
  <si>
    <t>DAILIES TOTAL 1 (90 pk)</t>
  </si>
  <si>
    <t>DAILIES TOTAL 1 (30 pk)</t>
  </si>
  <si>
    <t xml:space="preserve">Focus DAILIES (90 pk) </t>
  </si>
  <si>
    <t xml:space="preserve">Focus DAILIES (30 pk) </t>
  </si>
  <si>
    <t>Proclear 1 Day (90 pk)</t>
  </si>
  <si>
    <t>SofLens Daily Disposable (90 pk)</t>
  </si>
  <si>
    <t>1•Day Acuvue Moist for Astig 30 pk</t>
  </si>
  <si>
    <t>1•Day Acuvue Moist for Astig 90 pk</t>
  </si>
  <si>
    <t>1•Day Acuvue Moist Multifocal 30 pk</t>
  </si>
  <si>
    <t>1•Day Acuvue Moist Multifocal 90 pk</t>
  </si>
  <si>
    <t>Clariti 1day Multifocal 90pk</t>
  </si>
  <si>
    <t>Clariti 1day Multifocal 30pk</t>
  </si>
  <si>
    <t>Clariti 1day Toric 30pk</t>
  </si>
  <si>
    <t>Clariti 1day Toric 90pk</t>
  </si>
  <si>
    <t xml:space="preserve">DAILIES AquaComfort Plus Toric(30 pk) </t>
  </si>
  <si>
    <t xml:space="preserve">DAILIES TOTAL 1 Multifocal (90 pk) </t>
  </si>
  <si>
    <t xml:space="preserve">DAILIES TOTAL 1 Multifocal (30 pk) </t>
  </si>
  <si>
    <t xml:space="preserve">MyDay Toric 90pk </t>
  </si>
  <si>
    <t>Acuvue Oasys with Transitions 6pk</t>
  </si>
  <si>
    <t>AIR OPTIX PLUS HYDRAGLYDE 6pk</t>
  </si>
  <si>
    <t xml:space="preserve">Extreme H2O Monthly  (12 pk) </t>
  </si>
  <si>
    <t xml:space="preserve">Ultra 6pk </t>
  </si>
  <si>
    <t>Acuvue Oasys for Astigmatism</t>
  </si>
  <si>
    <t>AIR OPTIX for Astigmatism</t>
  </si>
  <si>
    <t>Air OPTIX Plus Hydraglyde for Astigmatism 6pk</t>
  </si>
  <si>
    <t xml:space="preserve">Biofinity Toric </t>
  </si>
  <si>
    <t xml:space="preserve">Biofinity XR Toric </t>
  </si>
  <si>
    <t xml:space="preserve">Biomedics Toric </t>
  </si>
  <si>
    <t xml:space="preserve">Extreme H2O 54% Toric </t>
  </si>
  <si>
    <t xml:space="preserve">Proclear Toric </t>
  </si>
  <si>
    <t xml:space="preserve">PureVision Toric </t>
  </si>
  <si>
    <t>PureVision 2 for Astigmatism</t>
  </si>
  <si>
    <t xml:space="preserve">SofLens Toric </t>
  </si>
  <si>
    <t>Ultra for Astigmatism 6pk</t>
  </si>
  <si>
    <t>Dailies Colors 30pk</t>
  </si>
  <si>
    <t>Dailies Colors 90pk</t>
  </si>
  <si>
    <t>FreshLook Colorblends</t>
  </si>
  <si>
    <t xml:space="preserve">FreshLook Colors/Dimensions </t>
  </si>
  <si>
    <t>Acuvue Oasys for Presbyopia</t>
  </si>
  <si>
    <t>Air Optix Aqua Multifocal</t>
  </si>
  <si>
    <t>Biofinity Multifocal</t>
  </si>
  <si>
    <t xml:space="preserve">Proclear Multifocal </t>
  </si>
  <si>
    <t>Proclear Multifocal Toric</t>
  </si>
  <si>
    <t xml:space="preserve">PureVision Multifocal </t>
  </si>
  <si>
    <t xml:space="preserve">PureVision 2 Multifocal </t>
  </si>
  <si>
    <t xml:space="preserve">SofLens Multifocal </t>
  </si>
  <si>
    <t>Ultra Multifocal for Astigmatism 6pk</t>
  </si>
  <si>
    <t>Precision1 90pk</t>
  </si>
  <si>
    <t>Precision1 30pk</t>
  </si>
  <si>
    <t>VSP Unity BioSync  Daily Disposable 90pk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</si>
</sst>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_(* #,##0_);_(* \(#,##0\);_(* &quot;-&quot;??_);_(@_)"/>
  </numFmts>
  <fonts count="31" x14ac:knownFonts="1">
    <font>
      <sz val="11"/>
      <color theme="1"/>
      <name val="Calibri"/>
      <family val="2"/>
      <scheme val="minor"/>
    </font>
    <font>
      <sz val="11"/>
      <color theme="1"/>
      <name val="Calibri"/>
      <family val="2"/>
      <scheme val="minor"/>
    </font>
    <font>
      <b/>
      <sz val="16"/>
      <color rgb="FFFF0000"/>
      <name val="Calibri"/>
      <family val="2"/>
      <scheme val="minor"/>
    </font>
    <font>
      <sz val="12"/>
      <color rgb="FF000000"/>
      <name val="Arial"/>
      <family val="2"/>
    </font>
    <font>
      <b/>
      <sz val="12"/>
      <name val="Lucida Sans"/>
      <family val="2"/>
    </font>
    <font>
      <sz val="12"/>
      <color theme="1"/>
      <name val="Calibri"/>
      <family val="2"/>
      <scheme val="minor"/>
    </font>
    <font>
      <sz val="12"/>
      <color theme="1"/>
      <name val="Arial"/>
      <family val="2"/>
    </font>
    <font>
      <sz val="11"/>
      <color theme="1"/>
      <name val="Arial"/>
      <family val="2"/>
    </font>
    <font>
      <b/>
      <sz val="12"/>
      <color rgb="FFFF0000"/>
      <name val="Arial"/>
      <family val="2"/>
    </font>
    <font>
      <b/>
      <sz val="12"/>
      <color rgb="FF000000"/>
      <name val="Arial"/>
      <family val="2"/>
    </font>
    <font>
      <b/>
      <sz val="12"/>
      <name val="Arial"/>
      <family val="2"/>
    </font>
    <font>
      <b/>
      <i/>
      <sz val="12"/>
      <color rgb="FF00B050"/>
      <name val="Arial"/>
      <family val="2"/>
    </font>
    <font>
      <u/>
      <sz val="12"/>
      <color rgb="FF000000"/>
      <name val="Arial"/>
      <family val="2"/>
    </font>
    <font>
      <i/>
      <sz val="12"/>
      <color rgb="FF000000"/>
      <name val="Arial"/>
      <family val="2"/>
    </font>
    <font>
      <b/>
      <i/>
      <sz val="12"/>
      <color rgb="FF000000"/>
      <name val="Arial"/>
      <family val="2"/>
    </font>
    <font>
      <b/>
      <i/>
      <sz val="12"/>
      <color rgb="FFFF0000"/>
      <name val="Arial"/>
      <family val="2"/>
    </font>
    <font>
      <sz val="12"/>
      <name val="Arial"/>
      <family val="2"/>
    </font>
    <font>
      <b/>
      <sz val="12"/>
      <color rgb="FF0070C0"/>
      <name val="Arial"/>
      <family val="2"/>
    </font>
    <font>
      <b/>
      <sz val="16"/>
      <name val="Calibri"/>
      <family val="2"/>
      <scheme val="minor"/>
    </font>
    <font>
      <sz val="16"/>
      <name val="Calibri"/>
      <family val="2"/>
      <scheme val="minor"/>
    </font>
    <font>
      <b/>
      <sz val="18"/>
      <name val="Calibri"/>
      <family val="2"/>
      <scheme val="minor"/>
    </font>
    <font>
      <i/>
      <sz val="14"/>
      <name val="Calibri"/>
      <family val="2"/>
      <scheme val="minor"/>
    </font>
    <font>
      <sz val="14"/>
      <name val="Calibri"/>
      <family val="2"/>
      <scheme val="minor"/>
    </font>
    <font>
      <sz val="11"/>
      <name val="Calibri"/>
      <family val="2"/>
      <scheme val="minor"/>
    </font>
    <font>
      <b/>
      <sz val="14"/>
      <name val="Calibri"/>
      <family val="2"/>
      <scheme val="minor"/>
    </font>
    <font>
      <b/>
      <sz val="17"/>
      <name val="Calibri"/>
      <family val="2"/>
      <scheme val="minor"/>
    </font>
    <font>
      <b/>
      <sz val="11"/>
      <name val="Calibri"/>
      <family val="2"/>
      <scheme val="minor"/>
    </font>
    <font>
      <sz val="16"/>
      <color theme="1"/>
      <name val="Calibri"/>
      <family val="2"/>
      <scheme val="minor"/>
    </font>
    <font>
      <sz val="18"/>
      <name val="Calibri"/>
      <family val="2"/>
      <scheme val="minor"/>
    </font>
    <font>
      <sz val="18"/>
      <color rgb="FFFF0000"/>
      <name val="Calibri"/>
      <family val="2"/>
      <scheme val="minor"/>
    </font>
    <font>
      <b/>
      <sz val="18"/>
      <color rgb="FFFF000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rgb="FFFFFF66"/>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15">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readingOrder="1"/>
    </xf>
    <xf numFmtId="0" fontId="7" fillId="0" borderId="0" xfId="0" applyFont="1"/>
    <xf numFmtId="0" fontId="6" fillId="0" borderId="0" xfId="0" applyFont="1"/>
    <xf numFmtId="0" fontId="10" fillId="0" borderId="0" xfId="0" applyFont="1"/>
    <xf numFmtId="0" fontId="11" fillId="0" borderId="0" xfId="0" applyFont="1" applyAlignment="1">
      <alignment readingOrder="1"/>
    </xf>
    <xf numFmtId="0" fontId="3" fillId="0" borderId="0" xfId="0" applyFont="1" applyAlignment="1">
      <alignment readingOrder="1"/>
    </xf>
    <xf numFmtId="0" fontId="7" fillId="0" borderId="0" xfId="0" applyFont="1" applyAlignment="1">
      <alignment readingOrder="1"/>
    </xf>
    <xf numFmtId="0" fontId="9" fillId="0" borderId="0" xfId="0" applyFont="1" applyAlignment="1">
      <alignment readingOrder="1"/>
    </xf>
    <xf numFmtId="0" fontId="13" fillId="0" borderId="0" xfId="0" applyFont="1" applyAlignment="1">
      <alignment readingOrder="1"/>
    </xf>
    <xf numFmtId="0" fontId="14" fillId="0" borderId="0" xfId="0" applyFont="1" applyAlignment="1">
      <alignment readingOrder="1"/>
    </xf>
    <xf numFmtId="0" fontId="15" fillId="0" borderId="0" xfId="0" applyFont="1" applyAlignment="1">
      <alignment readingOrder="1"/>
    </xf>
    <xf numFmtId="0" fontId="16" fillId="0" borderId="0" xfId="0" applyFont="1"/>
    <xf numFmtId="0" fontId="16"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23" fillId="0" borderId="0" xfId="0" applyFont="1" applyAlignment="1">
      <alignment horizontal="center" vertical="center"/>
    </xf>
    <xf numFmtId="44" fontId="24" fillId="4" borderId="1" xfId="1" applyFont="1" applyFill="1" applyBorder="1" applyAlignment="1">
      <alignment horizontal="center" vertical="center" wrapText="1"/>
    </xf>
    <xf numFmtId="164" fontId="24" fillId="3" borderId="1" xfId="1" applyNumberFormat="1" applyFont="1" applyFill="1" applyBorder="1" applyAlignment="1">
      <alignment horizontal="center" vertical="center" wrapText="1"/>
    </xf>
    <xf numFmtId="164" fontId="18" fillId="6" borderId="1" xfId="0" applyNumberFormat="1" applyFont="1" applyFill="1" applyBorder="1" applyAlignment="1">
      <alignment horizontal="center" vertical="center"/>
    </xf>
    <xf numFmtId="164" fontId="18" fillId="6" borderId="1" xfId="1" applyNumberFormat="1" applyFont="1" applyFill="1" applyBorder="1" applyAlignment="1">
      <alignment horizontal="center" vertical="center"/>
    </xf>
    <xf numFmtId="164" fontId="18" fillId="3" borderId="1" xfId="1" applyNumberFormat="1" applyFont="1" applyFill="1" applyBorder="1" applyAlignment="1">
      <alignment horizontal="center" vertical="center"/>
    </xf>
    <xf numFmtId="164" fontId="19" fillId="6" borderId="1" xfId="1" applyNumberFormat="1" applyFont="1" applyFill="1" applyBorder="1" applyAlignment="1">
      <alignment horizontal="center" vertical="center"/>
    </xf>
    <xf numFmtId="0" fontId="21" fillId="0" borderId="2" xfId="0" applyFont="1" applyBorder="1" applyAlignment="1">
      <alignment horizontal="left" vertical="center"/>
    </xf>
    <xf numFmtId="44" fontId="22" fillId="0" borderId="3" xfId="1" applyFont="1" applyBorder="1" applyAlignment="1">
      <alignment horizontal="center" vertical="center"/>
    </xf>
    <xf numFmtId="165" fontId="22" fillId="0" borderId="3" xfId="2" applyNumberFormat="1" applyFont="1" applyBorder="1" applyAlignment="1">
      <alignment horizontal="center" vertical="center"/>
    </xf>
    <xf numFmtId="164" fontId="22" fillId="0" borderId="3" xfId="1" applyNumberFormat="1" applyFont="1" applyFill="1" applyBorder="1" applyAlignment="1">
      <alignment horizontal="center" vertical="center"/>
    </xf>
    <xf numFmtId="164" fontId="22" fillId="0" borderId="4" xfId="1" applyNumberFormat="1" applyFont="1" applyFill="1" applyBorder="1" applyAlignment="1">
      <alignment horizontal="center" vertical="center"/>
    </xf>
    <xf numFmtId="0" fontId="19" fillId="0" borderId="2" xfId="0" applyFont="1" applyBorder="1" applyAlignment="1">
      <alignment vertical="center"/>
    </xf>
    <xf numFmtId="44" fontId="19" fillId="0" borderId="3" xfId="1" applyFont="1" applyFill="1" applyBorder="1" applyAlignment="1">
      <alignment horizontal="center" vertical="center"/>
    </xf>
    <xf numFmtId="0" fontId="18" fillId="0" borderId="3" xfId="0" applyFont="1" applyFill="1" applyBorder="1" applyAlignment="1">
      <alignment horizontal="center" vertical="center"/>
    </xf>
    <xf numFmtId="164" fontId="18" fillId="0" borderId="3" xfId="1" applyNumberFormat="1" applyFont="1" applyFill="1" applyBorder="1" applyAlignment="1">
      <alignment horizontal="center" vertical="center"/>
    </xf>
    <xf numFmtId="164" fontId="18" fillId="0" borderId="4" xfId="1" applyNumberFormat="1" applyFont="1" applyFill="1" applyBorder="1" applyAlignment="1">
      <alignment horizontal="center" vertical="center"/>
    </xf>
    <xf numFmtId="0" fontId="20" fillId="0" borderId="7" xfId="0" applyFont="1" applyBorder="1" applyAlignment="1">
      <alignment vertical="center"/>
    </xf>
    <xf numFmtId="44" fontId="19" fillId="0" borderId="8" xfId="1" applyFont="1" applyFill="1" applyBorder="1" applyAlignment="1">
      <alignment horizontal="center" vertical="center"/>
    </xf>
    <xf numFmtId="0" fontId="18" fillId="0" borderId="8" xfId="0" applyFont="1" applyFill="1" applyBorder="1" applyAlignment="1">
      <alignment horizontal="center" vertical="center"/>
    </xf>
    <xf numFmtId="164" fontId="18" fillId="0" borderId="8" xfId="1" applyNumberFormat="1" applyFont="1" applyFill="1" applyBorder="1" applyAlignment="1">
      <alignment horizontal="center" vertical="center"/>
    </xf>
    <xf numFmtId="164" fontId="18" fillId="0" borderId="9" xfId="1" applyNumberFormat="1" applyFont="1" applyFill="1" applyBorder="1" applyAlignment="1">
      <alignment horizontal="center" vertical="center"/>
    </xf>
    <xf numFmtId="44" fontId="20" fillId="0" borderId="2" xfId="1" applyFont="1" applyFill="1" applyBorder="1" applyAlignment="1">
      <alignment horizontal="left" vertical="center"/>
    </xf>
    <xf numFmtId="0" fontId="20" fillId="0" borderId="5" xfId="0" applyFont="1" applyBorder="1" applyAlignment="1">
      <alignment vertical="center"/>
    </xf>
    <xf numFmtId="0" fontId="20" fillId="0" borderId="10" xfId="0" applyFont="1" applyBorder="1" applyAlignment="1"/>
    <xf numFmtId="44" fontId="24" fillId="2" borderId="1" xfId="1" applyFont="1" applyFill="1" applyBorder="1" applyAlignment="1">
      <alignment horizontal="center" vertical="center" wrapText="1"/>
    </xf>
    <xf numFmtId="165" fontId="24" fillId="2" borderId="1" xfId="2" applyNumberFormat="1" applyFont="1" applyFill="1" applyBorder="1" applyAlignment="1">
      <alignment horizontal="center" vertical="center" wrapText="1"/>
    </xf>
    <xf numFmtId="164" fontId="24" fillId="2" borderId="1" xfId="1" applyNumberFormat="1" applyFont="1" applyFill="1" applyBorder="1" applyAlignment="1">
      <alignment horizontal="center" vertical="center" wrapText="1"/>
    </xf>
    <xf numFmtId="44" fontId="23" fillId="0" borderId="0" xfId="1" applyFont="1" applyAlignment="1">
      <alignment horizontal="center" vertical="center"/>
    </xf>
    <xf numFmtId="165" fontId="23" fillId="0" borderId="0" xfId="2" applyNumberFormat="1" applyFont="1" applyAlignment="1">
      <alignment horizontal="center" vertical="center"/>
    </xf>
    <xf numFmtId="164" fontId="23" fillId="0" borderId="0" xfId="1" applyNumberFormat="1" applyFont="1" applyFill="1" applyAlignment="1">
      <alignment horizontal="center" vertical="center"/>
    </xf>
    <xf numFmtId="0" fontId="23" fillId="0" borderId="0" xfId="0" applyFont="1" applyAlignment="1">
      <alignment vertical="center"/>
    </xf>
    <xf numFmtId="44" fontId="18" fillId="2" borderId="1" xfId="1" applyFont="1" applyFill="1" applyBorder="1" applyAlignment="1">
      <alignment horizontal="center" vertical="center" wrapText="1"/>
    </xf>
    <xf numFmtId="44" fontId="18" fillId="6" borderId="11" xfId="1" applyFont="1" applyFill="1" applyBorder="1" applyAlignment="1">
      <alignment horizontal="center" vertical="center"/>
    </xf>
    <xf numFmtId="164" fontId="18" fillId="6" borderId="3" xfId="1" applyNumberFormat="1" applyFont="1" applyFill="1" applyBorder="1" applyAlignment="1">
      <alignment horizontal="center" vertical="center"/>
    </xf>
    <xf numFmtId="44" fontId="19" fillId="0" borderId="0" xfId="1" applyFont="1" applyAlignment="1">
      <alignment horizontal="center" vertical="center"/>
    </xf>
    <xf numFmtId="44" fontId="19" fillId="0" borderId="3" xfId="1" applyFont="1" applyBorder="1" applyAlignment="1">
      <alignment horizontal="center" vertical="center"/>
    </xf>
    <xf numFmtId="0" fontId="26" fillId="0" borderId="0" xfId="0" applyFont="1" applyAlignment="1">
      <alignment vertical="center"/>
    </xf>
    <xf numFmtId="164" fontId="23" fillId="0" borderId="0" xfId="0" applyNumberFormat="1" applyFont="1" applyAlignment="1">
      <alignment vertical="center"/>
    </xf>
    <xf numFmtId="0" fontId="23" fillId="0" borderId="0" xfId="0" applyFont="1" applyFill="1" applyAlignment="1">
      <alignment vertical="center"/>
    </xf>
    <xf numFmtId="0" fontId="18" fillId="0" borderId="0" xfId="0" applyFont="1" applyFill="1" applyBorder="1"/>
    <xf numFmtId="0" fontId="18" fillId="0" borderId="11" xfId="0" applyFont="1" applyFill="1" applyBorder="1"/>
    <xf numFmtId="0" fontId="18" fillId="0" borderId="11" xfId="0" applyFont="1" applyFill="1" applyBorder="1"/>
    <xf numFmtId="44" fontId="18" fillId="0" borderId="11" xfId="0" applyNumberFormat="1" applyFont="1" applyFill="1" applyBorder="1" applyAlignment="1">
      <alignment horizontal="left"/>
    </xf>
    <xf numFmtId="0" fontId="18" fillId="0" borderId="11" xfId="0" applyFont="1" applyFill="1" applyBorder="1"/>
    <xf numFmtId="44" fontId="18" fillId="0" borderId="11" xfId="0" applyNumberFormat="1" applyFont="1" applyFill="1" applyBorder="1" applyAlignment="1">
      <alignment horizontal="left"/>
    </xf>
    <xf numFmtId="0" fontId="18" fillId="0" borderId="11" xfId="0" applyFont="1" applyFill="1" applyBorder="1"/>
    <xf numFmtId="0" fontId="2" fillId="0" borderId="11" xfId="0" applyFont="1" applyFill="1" applyBorder="1"/>
    <xf numFmtId="164" fontId="18" fillId="0" borderId="0" xfId="1" applyNumberFormat="1" applyFont="1" applyFill="1" applyBorder="1" applyAlignment="1">
      <alignment horizontal="center" vertical="center"/>
    </xf>
    <xf numFmtId="164" fontId="18" fillId="0" borderId="6" xfId="1" applyNumberFormat="1" applyFont="1" applyFill="1" applyBorder="1" applyAlignment="1">
      <alignment horizontal="center" vertical="center"/>
    </xf>
    <xf numFmtId="44" fontId="18" fillId="0" borderId="0" xfId="1" applyNumberFormat="1" applyFont="1" applyFill="1" applyBorder="1" applyAlignment="1">
      <alignment horizontal="center"/>
    </xf>
    <xf numFmtId="44" fontId="2" fillId="0" borderId="0" xfId="1" applyNumberFormat="1" applyFont="1" applyFill="1" applyBorder="1" applyAlignment="1">
      <alignment horizontal="center" vertical="center"/>
    </xf>
    <xf numFmtId="1" fontId="18" fillId="0" borderId="0" xfId="1" applyNumberFormat="1" applyFont="1" applyFill="1" applyBorder="1" applyAlignment="1">
      <alignment horizontal="center" vertical="center"/>
    </xf>
    <xf numFmtId="44" fontId="18" fillId="0" borderId="0" xfId="1" applyNumberFormat="1" applyFont="1" applyFill="1" applyBorder="1" applyAlignment="1">
      <alignment horizontal="center" vertical="center"/>
    </xf>
    <xf numFmtId="44" fontId="27" fillId="0" borderId="0" xfId="0" applyNumberFormat="1" applyFont="1" applyFill="1" applyBorder="1"/>
    <xf numFmtId="0" fontId="19" fillId="0" borderId="0" xfId="0" applyFont="1" applyFill="1" applyBorder="1" applyAlignment="1">
      <alignment horizontal="center"/>
    </xf>
    <xf numFmtId="44" fontId="18" fillId="0" borderId="0" xfId="0" applyNumberFormat="1" applyFont="1" applyFill="1" applyBorder="1" applyAlignment="1">
      <alignment horizontal="center"/>
    </xf>
    <xf numFmtId="0" fontId="18" fillId="0" borderId="11" xfId="0" applyFont="1" applyFill="1" applyBorder="1"/>
    <xf numFmtId="44" fontId="18" fillId="0" borderId="11" xfId="0" applyNumberFormat="1" applyFont="1" applyFill="1" applyBorder="1" applyAlignment="1">
      <alignment horizontal="left"/>
    </xf>
    <xf numFmtId="44" fontId="2" fillId="0" borderId="11" xfId="0" applyNumberFormat="1" applyFont="1" applyFill="1" applyBorder="1" applyAlignment="1">
      <alignment horizontal="left"/>
    </xf>
    <xf numFmtId="0" fontId="18" fillId="0" borderId="11" xfId="0" applyFont="1" applyFill="1" applyBorder="1"/>
    <xf numFmtId="0" fontId="2" fillId="0" borderId="11" xfId="0" applyFont="1" applyFill="1" applyBorder="1"/>
    <xf numFmtId="0" fontId="8" fillId="0" borderId="0" xfId="0" applyFont="1" applyAlignment="1">
      <alignment horizontal="left" readingOrder="1"/>
    </xf>
    <xf numFmtId="0" fontId="3" fillId="0" borderId="0" xfId="0" applyFont="1" applyAlignment="1">
      <alignment horizontal="left" wrapText="1" readingOrder="1"/>
    </xf>
    <xf numFmtId="0" fontId="3" fillId="0" borderId="0" xfId="0" applyFont="1" applyAlignment="1">
      <alignment horizontal="left" wrapText="1"/>
    </xf>
    <xf numFmtId="0" fontId="8" fillId="0" borderId="0" xfId="0" applyFont="1" applyAlignment="1">
      <alignment horizontal="left" wrapText="1"/>
    </xf>
    <xf numFmtId="0" fontId="17" fillId="0" borderId="0" xfId="0" applyFont="1" applyAlignment="1">
      <alignment horizontal="center"/>
    </xf>
    <xf numFmtId="0" fontId="16" fillId="0" borderId="0" xfId="0" applyFont="1" applyAlignment="1">
      <alignment horizontal="left" wrapText="1"/>
    </xf>
    <xf numFmtId="0" fontId="20" fillId="0" borderId="5"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44" fontId="25" fillId="0" borderId="1" xfId="1" applyFont="1" applyFill="1" applyBorder="1" applyAlignment="1">
      <alignment horizontal="center" vertical="center" wrapText="1"/>
    </xf>
    <xf numFmtId="164" fontId="25" fillId="0" borderId="1" xfId="1" applyNumberFormat="1" applyFont="1" applyFill="1" applyBorder="1" applyAlignment="1">
      <alignment horizontal="center" vertical="center"/>
    </xf>
    <xf numFmtId="44" fontId="28" fillId="5" borderId="11" xfId="1" applyNumberFormat="1" applyFont="1" applyFill="1" applyBorder="1" applyAlignment="1">
      <alignment horizontal="center"/>
    </xf>
    <xf numFmtId="44" fontId="28" fillId="5" borderId="11" xfId="1" applyNumberFormat="1" applyFont="1" applyFill="1" applyBorder="1" applyAlignment="1">
      <alignment horizontal="center" vertical="center"/>
    </xf>
    <xf numFmtId="1" fontId="28" fillId="5" borderId="11" xfId="1" applyNumberFormat="1" applyFont="1" applyFill="1" applyBorder="1" applyAlignment="1">
      <alignment horizontal="center" vertical="center"/>
    </xf>
    <xf numFmtId="44" fontId="29" fillId="6" borderId="11" xfId="0" applyNumberFormat="1" applyFont="1" applyFill="1" applyBorder="1"/>
    <xf numFmtId="165" fontId="28" fillId="6" borderId="13" xfId="2" applyNumberFormat="1" applyFont="1" applyFill="1" applyBorder="1" applyAlignment="1">
      <alignment horizontal="center"/>
    </xf>
    <xf numFmtId="43" fontId="20" fillId="6" borderId="11" xfId="2" applyFont="1" applyFill="1" applyBorder="1" applyAlignment="1">
      <alignment horizontal="center"/>
    </xf>
    <xf numFmtId="1" fontId="28" fillId="5" borderId="11" xfId="1" applyNumberFormat="1" applyFont="1" applyFill="1" applyBorder="1" applyAlignment="1">
      <alignment horizontal="center"/>
    </xf>
    <xf numFmtId="43" fontId="30" fillId="6" borderId="11" xfId="2" applyFont="1" applyFill="1" applyBorder="1" applyAlignment="1">
      <alignment horizontal="center"/>
    </xf>
    <xf numFmtId="44" fontId="28" fillId="6" borderId="11" xfId="0" applyNumberFormat="1" applyFont="1" applyFill="1" applyBorder="1"/>
    <xf numFmtId="44" fontId="29" fillId="5" borderId="11" xfId="1" applyNumberFormat="1" applyFont="1" applyFill="1" applyBorder="1" applyAlignment="1">
      <alignment horizontal="center" vertical="center"/>
    </xf>
    <xf numFmtId="165" fontId="28" fillId="6" borderId="11" xfId="2" applyNumberFormat="1" applyFont="1" applyFill="1" applyBorder="1" applyAlignment="1">
      <alignment horizontal="center"/>
    </xf>
    <xf numFmtId="44" fontId="28" fillId="5" borderId="12" xfId="1" applyNumberFormat="1" applyFont="1" applyFill="1" applyBorder="1" applyAlignment="1">
      <alignment horizontal="center"/>
    </xf>
    <xf numFmtId="1" fontId="28" fillId="5" borderId="12" xfId="1" applyNumberFormat="1" applyFont="1" applyFill="1" applyBorder="1" applyAlignment="1">
      <alignment horizontal="center" vertical="center"/>
    </xf>
    <xf numFmtId="44" fontId="28" fillId="5" borderId="12" xfId="1" applyNumberFormat="1" applyFont="1" applyFill="1" applyBorder="1" applyAlignment="1">
      <alignment horizontal="center" vertical="center"/>
    </xf>
    <xf numFmtId="165" fontId="28" fillId="6" borderId="14" xfId="2" applyNumberFormat="1" applyFont="1" applyFill="1" applyBorder="1" applyAlignment="1">
      <alignment horizontal="center"/>
    </xf>
    <xf numFmtId="43" fontId="20" fillId="6" borderId="12" xfId="2"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32</xdr:row>
      <xdr:rowOff>57150</xdr:rowOff>
    </xdr:from>
    <xdr:to>
      <xdr:col>0</xdr:col>
      <xdr:colOff>552450</xdr:colOff>
      <xdr:row>34</xdr:row>
      <xdr:rowOff>9525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8600" y="6029325"/>
          <a:ext cx="323850" cy="266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93"/>
  <sheetViews>
    <sheetView workbookViewId="0">
      <selection activeCell="J1" sqref="J1"/>
    </sheetView>
  </sheetViews>
  <sheetFormatPr defaultColWidth="8.85546875" defaultRowHeight="15" x14ac:dyDescent="0.25"/>
  <cols>
    <col min="1" max="1" width="10.42578125" bestFit="1" customWidth="1"/>
  </cols>
  <sheetData>
    <row r="1" spans="1:20" s="5" customFormat="1" ht="15.75" x14ac:dyDescent="0.25">
      <c r="A1" s="7" t="s">
        <v>49</v>
      </c>
    </row>
    <row r="2" spans="1:20" s="5" customFormat="1" ht="8.25" customHeight="1" x14ac:dyDescent="0.25">
      <c r="A2" s="7"/>
    </row>
    <row r="3" spans="1:20" s="5" customFormat="1" x14ac:dyDescent="0.2">
      <c r="A3" s="15" t="s">
        <v>47</v>
      </c>
    </row>
    <row r="4" spans="1:20" s="5" customFormat="1" x14ac:dyDescent="0.2">
      <c r="A4" s="15" t="s">
        <v>61</v>
      </c>
    </row>
    <row r="5" spans="1:20" s="5" customFormat="1" ht="15.75" x14ac:dyDescent="0.25">
      <c r="A5" s="7"/>
    </row>
    <row r="6" spans="1:20" s="5" customFormat="1" ht="15.75" x14ac:dyDescent="0.25">
      <c r="A6" s="7" t="s">
        <v>48</v>
      </c>
    </row>
    <row r="7" spans="1:20" s="5" customFormat="1" ht="7.5" customHeight="1" x14ac:dyDescent="0.25">
      <c r="A7" s="7"/>
    </row>
    <row r="8" spans="1:20" s="5" customFormat="1" ht="15.75" customHeight="1" x14ac:dyDescent="0.2">
      <c r="A8" s="86" t="s">
        <v>89</v>
      </c>
      <c r="B8" s="86"/>
      <c r="C8" s="86"/>
      <c r="D8" s="86"/>
      <c r="E8" s="86"/>
      <c r="F8" s="86"/>
      <c r="G8" s="86"/>
      <c r="H8" s="86"/>
      <c r="I8" s="86"/>
      <c r="J8" s="86"/>
      <c r="K8" s="86"/>
      <c r="L8" s="86"/>
      <c r="M8" s="86"/>
      <c r="N8" s="86"/>
      <c r="O8" s="86"/>
      <c r="P8" s="86"/>
      <c r="Q8" s="86"/>
      <c r="R8" s="86"/>
      <c r="S8" s="86"/>
      <c r="T8" s="86"/>
    </row>
    <row r="9" spans="1:20" s="5" customFormat="1" ht="15.75" customHeight="1" x14ac:dyDescent="0.2">
      <c r="A9" s="86"/>
      <c r="B9" s="86"/>
      <c r="C9" s="86"/>
      <c r="D9" s="86"/>
      <c r="E9" s="86"/>
      <c r="F9" s="86"/>
      <c r="G9" s="86"/>
      <c r="H9" s="86"/>
      <c r="I9" s="86"/>
      <c r="J9" s="86"/>
      <c r="K9" s="86"/>
      <c r="L9" s="86"/>
      <c r="M9" s="86"/>
      <c r="N9" s="86"/>
      <c r="O9" s="86"/>
      <c r="P9" s="86"/>
      <c r="Q9" s="86"/>
      <c r="R9" s="86"/>
      <c r="S9" s="86"/>
      <c r="T9" s="86"/>
    </row>
    <row r="10" spans="1:20" s="5" customFormat="1" ht="9.75" customHeight="1" x14ac:dyDescent="0.2">
      <c r="A10" s="16"/>
      <c r="B10" s="16"/>
      <c r="C10" s="16"/>
      <c r="D10" s="16"/>
      <c r="E10" s="16"/>
      <c r="F10" s="16"/>
      <c r="G10" s="16"/>
      <c r="H10" s="16"/>
      <c r="I10" s="16"/>
      <c r="J10" s="16"/>
      <c r="K10" s="16"/>
      <c r="L10" s="16"/>
      <c r="M10" s="16"/>
      <c r="N10" s="16"/>
      <c r="O10" s="16"/>
      <c r="P10" s="16"/>
      <c r="Q10" s="16"/>
      <c r="R10" s="16"/>
      <c r="S10" s="16"/>
      <c r="T10" s="16"/>
    </row>
    <row r="11" spans="1:20" s="5" customFormat="1" ht="15.75" customHeight="1" x14ac:dyDescent="0.2">
      <c r="A11" s="86" t="s">
        <v>79</v>
      </c>
      <c r="B11" s="86"/>
      <c r="C11" s="86"/>
      <c r="D11" s="86"/>
      <c r="E11" s="86"/>
      <c r="F11" s="86"/>
      <c r="G11" s="86"/>
      <c r="H11" s="86"/>
      <c r="I11" s="86"/>
      <c r="J11" s="86"/>
      <c r="K11" s="86"/>
      <c r="L11" s="86"/>
      <c r="M11" s="86"/>
      <c r="N11" s="86"/>
      <c r="O11" s="86"/>
      <c r="P11" s="86"/>
      <c r="Q11" s="86"/>
      <c r="R11" s="86"/>
      <c r="S11" s="86"/>
      <c r="T11" s="86"/>
    </row>
    <row r="12" spans="1:20" s="5" customFormat="1" ht="15.75" customHeight="1" x14ac:dyDescent="0.2">
      <c r="A12" s="86"/>
      <c r="B12" s="86"/>
      <c r="C12" s="86"/>
      <c r="D12" s="86"/>
      <c r="E12" s="86"/>
      <c r="F12" s="86"/>
      <c r="G12" s="86"/>
      <c r="H12" s="86"/>
      <c r="I12" s="86"/>
      <c r="J12" s="86"/>
      <c r="K12" s="86"/>
      <c r="L12" s="86"/>
      <c r="M12" s="86"/>
      <c r="N12" s="86"/>
      <c r="O12" s="86"/>
      <c r="P12" s="86"/>
      <c r="Q12" s="86"/>
      <c r="R12" s="86"/>
      <c r="S12" s="86"/>
      <c r="T12" s="86"/>
    </row>
    <row r="13" spans="1:20" s="5" customFormat="1" ht="15.75" customHeight="1" x14ac:dyDescent="0.2">
      <c r="A13" s="86" t="s">
        <v>50</v>
      </c>
      <c r="B13" s="86"/>
      <c r="C13" s="86"/>
      <c r="D13" s="86"/>
      <c r="E13" s="86"/>
      <c r="F13" s="86"/>
      <c r="G13" s="86"/>
      <c r="H13" s="86"/>
      <c r="I13" s="86"/>
      <c r="J13" s="86"/>
      <c r="K13" s="86"/>
      <c r="L13" s="86"/>
      <c r="M13" s="86"/>
      <c r="N13" s="86"/>
      <c r="O13" s="86"/>
      <c r="P13" s="86"/>
      <c r="Q13" s="86"/>
      <c r="R13" s="86"/>
      <c r="S13" s="86"/>
      <c r="T13" s="86"/>
    </row>
    <row r="14" spans="1:20" s="5" customFormat="1" ht="15.75" customHeight="1" x14ac:dyDescent="0.2">
      <c r="A14" s="86"/>
      <c r="B14" s="86"/>
      <c r="C14" s="86"/>
      <c r="D14" s="86"/>
      <c r="E14" s="86"/>
      <c r="F14" s="86"/>
      <c r="G14" s="86"/>
      <c r="H14" s="86"/>
      <c r="I14" s="86"/>
      <c r="J14" s="86"/>
      <c r="K14" s="86"/>
      <c r="L14" s="86"/>
      <c r="M14" s="86"/>
      <c r="N14" s="86"/>
      <c r="O14" s="86"/>
      <c r="P14" s="86"/>
      <c r="Q14" s="86"/>
      <c r="R14" s="86"/>
      <c r="S14" s="86"/>
      <c r="T14" s="86"/>
    </row>
    <row r="15" spans="1:20" s="5" customFormat="1" ht="15.75" customHeight="1" x14ac:dyDescent="0.2">
      <c r="A15" s="16"/>
      <c r="B15" s="16"/>
      <c r="C15" s="16"/>
      <c r="D15" s="16"/>
      <c r="E15" s="16"/>
      <c r="F15" s="16"/>
      <c r="G15" s="16"/>
      <c r="H15" s="16"/>
      <c r="I15" s="16"/>
      <c r="J15" s="16"/>
      <c r="K15" s="16"/>
      <c r="L15" s="16"/>
      <c r="M15" s="16"/>
      <c r="N15" s="16"/>
      <c r="O15" s="16"/>
      <c r="P15" s="16"/>
      <c r="Q15" s="16"/>
      <c r="R15" s="16"/>
      <c r="S15" s="16"/>
      <c r="T15" s="16"/>
    </row>
    <row r="16" spans="1:20" s="5" customFormat="1" ht="15.75" x14ac:dyDescent="0.25">
      <c r="A16" s="7" t="s">
        <v>46</v>
      </c>
    </row>
    <row r="17" spans="1:21" ht="7.5" customHeight="1" x14ac:dyDescent="0.25"/>
    <row r="18" spans="1:21" x14ac:dyDescent="0.25">
      <c r="A18" s="86" t="s">
        <v>51</v>
      </c>
      <c r="B18" s="86"/>
      <c r="C18" s="86"/>
      <c r="D18" s="86"/>
      <c r="E18" s="86"/>
      <c r="F18" s="86"/>
      <c r="G18" s="86"/>
      <c r="H18" s="86"/>
      <c r="I18" s="86"/>
      <c r="J18" s="86"/>
      <c r="K18" s="86"/>
      <c r="L18" s="86"/>
      <c r="M18" s="86"/>
      <c r="N18" s="86"/>
      <c r="O18" s="86"/>
      <c r="P18" s="86"/>
      <c r="Q18" s="86"/>
      <c r="R18" s="86"/>
      <c r="S18" s="86"/>
      <c r="T18" s="86"/>
    </row>
    <row r="19" spans="1:21" x14ac:dyDescent="0.25">
      <c r="A19" s="86"/>
      <c r="B19" s="86"/>
      <c r="C19" s="86"/>
      <c r="D19" s="86"/>
      <c r="E19" s="86"/>
      <c r="F19" s="86"/>
      <c r="G19" s="86"/>
      <c r="H19" s="86"/>
      <c r="I19" s="86"/>
      <c r="J19" s="86"/>
      <c r="K19" s="86"/>
      <c r="L19" s="86"/>
      <c r="M19" s="86"/>
      <c r="N19" s="86"/>
      <c r="O19" s="86"/>
      <c r="P19" s="86"/>
      <c r="Q19" s="86"/>
      <c r="R19" s="86"/>
      <c r="S19" s="86"/>
      <c r="T19" s="86"/>
    </row>
    <row r="20" spans="1:21" ht="15.75" x14ac:dyDescent="0.25">
      <c r="A20" s="16"/>
      <c r="B20" s="16"/>
      <c r="C20" s="16"/>
      <c r="D20" s="16"/>
      <c r="E20" s="16"/>
      <c r="F20" s="16"/>
      <c r="G20" s="16"/>
      <c r="H20" s="16"/>
      <c r="I20" s="16"/>
      <c r="J20" s="16"/>
      <c r="K20" s="16"/>
      <c r="L20" s="16"/>
      <c r="M20" s="16"/>
      <c r="N20" s="16"/>
      <c r="O20" s="16"/>
      <c r="P20" s="16"/>
      <c r="Q20" s="16"/>
      <c r="R20" s="16"/>
      <c r="S20" s="16"/>
      <c r="T20" s="16"/>
    </row>
    <row r="21" spans="1:21" ht="15.75" customHeight="1" x14ac:dyDescent="0.25">
      <c r="A21" s="83" t="s">
        <v>80</v>
      </c>
      <c r="B21" s="83"/>
      <c r="C21" s="83"/>
      <c r="D21" s="83"/>
      <c r="E21" s="83"/>
      <c r="F21" s="83"/>
      <c r="G21" s="83"/>
      <c r="H21" s="83"/>
      <c r="I21" s="83"/>
      <c r="J21" s="83"/>
      <c r="K21" s="83"/>
      <c r="L21" s="83"/>
      <c r="M21" s="83"/>
      <c r="N21" s="83"/>
      <c r="O21" s="83"/>
      <c r="P21" s="83"/>
      <c r="Q21" s="83"/>
      <c r="R21" s="83"/>
      <c r="S21" s="83"/>
      <c r="T21" s="83"/>
    </row>
    <row r="22" spans="1:21" ht="15.75" customHeight="1" x14ac:dyDescent="0.25">
      <c r="A22" s="83"/>
      <c r="B22" s="83"/>
      <c r="C22" s="83"/>
      <c r="D22" s="83"/>
      <c r="E22" s="83"/>
      <c r="F22" s="83"/>
      <c r="G22" s="83"/>
      <c r="H22" s="83"/>
      <c r="I22" s="83"/>
      <c r="J22" s="83"/>
      <c r="K22" s="83"/>
      <c r="L22" s="83"/>
      <c r="M22" s="83"/>
      <c r="N22" s="83"/>
      <c r="O22" s="83"/>
      <c r="P22" s="83"/>
      <c r="Q22" s="83"/>
      <c r="R22" s="83"/>
      <c r="S22" s="83"/>
      <c r="T22" s="83"/>
    </row>
    <row r="23" spans="1:21" ht="15.75" customHeight="1" x14ac:dyDescent="0.25">
      <c r="A23" s="83"/>
      <c r="B23" s="83"/>
      <c r="C23" s="83"/>
      <c r="D23" s="83"/>
      <c r="E23" s="83"/>
      <c r="F23" s="83"/>
      <c r="G23" s="83"/>
      <c r="H23" s="83"/>
      <c r="I23" s="83"/>
      <c r="J23" s="83"/>
      <c r="K23" s="83"/>
      <c r="L23" s="83"/>
      <c r="M23" s="83"/>
      <c r="N23" s="83"/>
      <c r="O23" s="83"/>
      <c r="P23" s="83"/>
      <c r="Q23" s="83"/>
      <c r="R23" s="83"/>
      <c r="S23" s="83"/>
      <c r="T23" s="83"/>
    </row>
    <row r="24" spans="1:21" ht="15.75" x14ac:dyDescent="0.25">
      <c r="A24" s="1"/>
    </row>
    <row r="25" spans="1:21" ht="15.75" customHeight="1" x14ac:dyDescent="0.25">
      <c r="A25" s="83" t="s">
        <v>62</v>
      </c>
      <c r="B25" s="83"/>
      <c r="C25" s="83"/>
      <c r="D25" s="83"/>
      <c r="E25" s="83"/>
      <c r="F25" s="83"/>
      <c r="G25" s="83"/>
      <c r="H25" s="83"/>
      <c r="I25" s="83"/>
      <c r="J25" s="83"/>
      <c r="K25" s="83"/>
      <c r="L25" s="83"/>
      <c r="M25" s="83"/>
      <c r="N25" s="83"/>
      <c r="O25" s="83"/>
      <c r="P25" s="83"/>
      <c r="Q25" s="83"/>
      <c r="R25" s="83"/>
      <c r="S25" s="83"/>
      <c r="T25" s="83"/>
    </row>
    <row r="26" spans="1:21" ht="15.75" customHeight="1" x14ac:dyDescent="0.25">
      <c r="A26" s="83"/>
      <c r="B26" s="83"/>
      <c r="C26" s="83"/>
      <c r="D26" s="83"/>
      <c r="E26" s="83"/>
      <c r="F26" s="83"/>
      <c r="G26" s="83"/>
      <c r="H26" s="83"/>
      <c r="I26" s="83"/>
      <c r="J26" s="83"/>
      <c r="K26" s="83"/>
      <c r="L26" s="83"/>
      <c r="M26" s="83"/>
      <c r="N26" s="83"/>
      <c r="O26" s="83"/>
      <c r="P26" s="83"/>
      <c r="Q26" s="83"/>
      <c r="R26" s="83"/>
      <c r="S26" s="83"/>
      <c r="T26" s="83"/>
    </row>
    <row r="27" spans="1:21" ht="15.75" customHeight="1" x14ac:dyDescent="0.25">
      <c r="A27" s="83"/>
      <c r="B27" s="83"/>
      <c r="C27" s="83"/>
      <c r="D27" s="83"/>
      <c r="E27" s="83"/>
      <c r="F27" s="83"/>
      <c r="G27" s="83"/>
      <c r="H27" s="83"/>
      <c r="I27" s="83"/>
      <c r="J27" s="83"/>
      <c r="K27" s="83"/>
      <c r="L27" s="83"/>
      <c r="M27" s="83"/>
      <c r="N27" s="83"/>
      <c r="O27" s="83"/>
      <c r="P27" s="83"/>
      <c r="Q27" s="83"/>
      <c r="R27" s="83"/>
      <c r="S27" s="83"/>
      <c r="T27" s="83"/>
    </row>
    <row r="28" spans="1:21" ht="15.75" x14ac:dyDescent="0.25">
      <c r="A28" s="1"/>
    </row>
    <row r="29" spans="1:21" ht="15.75" customHeight="1" x14ac:dyDescent="0.25">
      <c r="A29" s="83" t="s">
        <v>90</v>
      </c>
      <c r="B29" s="83"/>
      <c r="C29" s="83"/>
      <c r="D29" s="83"/>
      <c r="E29" s="83"/>
      <c r="F29" s="83"/>
      <c r="G29" s="83"/>
      <c r="H29" s="83"/>
      <c r="I29" s="83"/>
      <c r="J29" s="83"/>
      <c r="K29" s="83"/>
      <c r="L29" s="83"/>
      <c r="M29" s="83"/>
      <c r="N29" s="83"/>
      <c r="O29" s="83"/>
      <c r="P29" s="83"/>
      <c r="Q29" s="83"/>
      <c r="R29" s="83"/>
      <c r="S29" s="83"/>
      <c r="T29" s="83"/>
      <c r="U29" s="83"/>
    </row>
    <row r="30" spans="1:21" ht="15.75" customHeight="1" x14ac:dyDescent="0.25">
      <c r="A30" s="83"/>
      <c r="B30" s="83"/>
      <c r="C30" s="83"/>
      <c r="D30" s="83"/>
      <c r="E30" s="83"/>
      <c r="F30" s="83"/>
      <c r="G30" s="83"/>
      <c r="H30" s="83"/>
      <c r="I30" s="83"/>
      <c r="J30" s="83"/>
      <c r="K30" s="83"/>
      <c r="L30" s="83"/>
      <c r="M30" s="83"/>
      <c r="N30" s="83"/>
      <c r="O30" s="83"/>
      <c r="P30" s="83"/>
      <c r="Q30" s="83"/>
      <c r="R30" s="83"/>
      <c r="S30" s="83"/>
      <c r="T30" s="83"/>
      <c r="U30" s="83"/>
    </row>
    <row r="31" spans="1:21" ht="15.75" customHeight="1" x14ac:dyDescent="0.25">
      <c r="A31" s="83"/>
      <c r="B31" s="83"/>
      <c r="C31" s="83"/>
      <c r="D31" s="83"/>
      <c r="E31" s="83"/>
      <c r="F31" s="83"/>
      <c r="G31" s="83"/>
      <c r="H31" s="83"/>
      <c r="I31" s="83"/>
      <c r="J31" s="83"/>
      <c r="K31" s="83"/>
      <c r="L31" s="83"/>
      <c r="M31" s="83"/>
      <c r="N31" s="83"/>
      <c r="O31" s="83"/>
      <c r="P31" s="83"/>
      <c r="Q31" s="83"/>
      <c r="R31" s="83"/>
      <c r="S31" s="83"/>
      <c r="T31" s="83"/>
    </row>
    <row r="32" spans="1:21" x14ac:dyDescent="0.25">
      <c r="A32" s="83"/>
      <c r="B32" s="83"/>
      <c r="C32" s="83"/>
      <c r="D32" s="83"/>
      <c r="E32" s="83"/>
      <c r="F32" s="83"/>
      <c r="G32" s="83"/>
      <c r="H32" s="83"/>
      <c r="I32" s="83"/>
      <c r="J32" s="83"/>
      <c r="K32" s="83"/>
      <c r="L32" s="83"/>
      <c r="M32" s="83"/>
      <c r="N32" s="83"/>
      <c r="O32" s="83"/>
      <c r="P32" s="83"/>
      <c r="Q32" s="83"/>
      <c r="R32" s="83"/>
      <c r="S32" s="83"/>
      <c r="T32" s="83"/>
    </row>
    <row r="33" spans="1:20" ht="15.75" x14ac:dyDescent="0.25">
      <c r="A33" s="17"/>
      <c r="B33" s="17"/>
      <c r="C33" s="17"/>
      <c r="D33" s="17"/>
      <c r="E33" s="17"/>
      <c r="F33" s="17"/>
      <c r="G33" s="17"/>
      <c r="H33" s="17"/>
      <c r="I33" s="17"/>
      <c r="J33" s="17"/>
      <c r="K33" s="17"/>
      <c r="L33" s="17"/>
      <c r="M33" s="17"/>
      <c r="N33" s="17"/>
      <c r="O33" s="17"/>
      <c r="P33" s="17"/>
      <c r="Q33" s="17"/>
      <c r="R33" s="17"/>
      <c r="S33" s="17"/>
      <c r="T33" s="17"/>
    </row>
    <row r="34" spans="1:20" ht="9" customHeight="1" x14ac:dyDescent="0.25">
      <c r="A34" s="1"/>
    </row>
    <row r="35" spans="1:20" ht="15.75" customHeight="1" x14ac:dyDescent="0.25">
      <c r="A35" s="83" t="s">
        <v>70</v>
      </c>
      <c r="B35" s="83"/>
      <c r="C35" s="83"/>
      <c r="D35" s="83"/>
      <c r="E35" s="83"/>
      <c r="F35" s="83"/>
      <c r="G35" s="83"/>
      <c r="H35" s="83"/>
      <c r="I35" s="83"/>
      <c r="J35" s="83"/>
      <c r="K35" s="83"/>
      <c r="L35" s="83"/>
      <c r="M35" s="83"/>
      <c r="N35" s="83"/>
      <c r="O35" s="83"/>
      <c r="P35" s="83"/>
      <c r="Q35" s="83"/>
      <c r="R35" s="83"/>
      <c r="S35" s="83"/>
      <c r="T35" s="83"/>
    </row>
    <row r="36" spans="1:20" ht="15" customHeight="1" x14ac:dyDescent="0.25">
      <c r="A36" s="18"/>
      <c r="B36" s="18"/>
      <c r="C36" s="18"/>
      <c r="D36" s="18"/>
      <c r="E36" s="18"/>
      <c r="F36" s="18"/>
      <c r="G36" s="18"/>
      <c r="H36" s="18"/>
      <c r="I36" s="18"/>
      <c r="J36" s="18"/>
      <c r="K36" s="18"/>
      <c r="L36" s="18"/>
      <c r="M36" s="18"/>
      <c r="N36" s="18"/>
      <c r="O36" s="18"/>
      <c r="P36" s="18"/>
      <c r="Q36" s="18"/>
      <c r="R36" s="18"/>
      <c r="S36" s="18"/>
      <c r="T36" s="18"/>
    </row>
    <row r="37" spans="1:20" ht="38.25" customHeight="1" x14ac:dyDescent="0.25">
      <c r="A37" s="83" t="s">
        <v>71</v>
      </c>
      <c r="B37" s="83"/>
      <c r="C37" s="83"/>
      <c r="D37" s="83"/>
      <c r="E37" s="83"/>
      <c r="F37" s="83"/>
      <c r="G37" s="83"/>
      <c r="H37" s="83"/>
      <c r="I37" s="83"/>
      <c r="J37" s="83"/>
      <c r="K37" s="83"/>
      <c r="L37" s="83"/>
      <c r="M37" s="83"/>
      <c r="N37" s="83"/>
      <c r="O37" s="83"/>
      <c r="P37" s="83"/>
      <c r="Q37" s="83"/>
      <c r="R37" s="83"/>
      <c r="S37" s="83"/>
      <c r="T37" s="83"/>
    </row>
    <row r="38" spans="1:20" ht="69" customHeight="1" x14ac:dyDescent="0.25">
      <c r="A38" s="83"/>
      <c r="B38" s="83"/>
      <c r="C38" s="83"/>
      <c r="D38" s="83"/>
      <c r="E38" s="83"/>
      <c r="F38" s="83"/>
      <c r="G38" s="83"/>
      <c r="H38" s="83"/>
      <c r="I38" s="83"/>
      <c r="J38" s="83"/>
      <c r="K38" s="83"/>
      <c r="L38" s="83"/>
      <c r="M38" s="83"/>
      <c r="N38" s="83"/>
      <c r="O38" s="83"/>
      <c r="P38" s="83"/>
      <c r="Q38" s="83"/>
      <c r="R38" s="83"/>
      <c r="S38" s="83"/>
      <c r="T38" s="83"/>
    </row>
    <row r="39" spans="1:20" ht="15.75" customHeight="1" x14ac:dyDescent="0.25">
      <c r="A39" s="17"/>
      <c r="B39" s="17"/>
      <c r="C39" s="17"/>
      <c r="D39" s="17"/>
      <c r="E39" s="17"/>
      <c r="F39" s="17"/>
      <c r="G39" s="17"/>
      <c r="H39" s="17"/>
      <c r="I39" s="17"/>
      <c r="J39" s="17"/>
      <c r="K39" s="17"/>
      <c r="L39" s="17"/>
      <c r="M39" s="17"/>
      <c r="N39" s="17"/>
      <c r="O39" s="17"/>
      <c r="P39" s="17"/>
      <c r="Q39" s="17"/>
      <c r="R39" s="17"/>
      <c r="S39" s="17"/>
      <c r="T39" s="17"/>
    </row>
    <row r="40" spans="1:20" ht="15.75" customHeight="1" x14ac:dyDescent="0.25">
      <c r="A40" s="84" t="s">
        <v>91</v>
      </c>
      <c r="B40" s="84"/>
      <c r="C40" s="84"/>
      <c r="D40" s="84"/>
      <c r="E40" s="84"/>
      <c r="F40" s="84"/>
      <c r="G40" s="84"/>
      <c r="H40" s="84"/>
      <c r="I40" s="84"/>
      <c r="J40" s="84"/>
      <c r="K40" s="84"/>
      <c r="L40" s="84"/>
      <c r="M40" s="84"/>
      <c r="N40" s="84"/>
      <c r="O40" s="84"/>
      <c r="P40" s="84"/>
      <c r="Q40" s="84"/>
      <c r="R40" s="84"/>
      <c r="S40" s="84"/>
      <c r="T40" s="84"/>
    </row>
    <row r="41" spans="1:20" ht="15.75" customHeight="1" x14ac:dyDescent="0.25">
      <c r="A41" s="84"/>
      <c r="B41" s="84"/>
      <c r="C41" s="84"/>
      <c r="D41" s="84"/>
      <c r="E41" s="84"/>
      <c r="F41" s="84"/>
      <c r="G41" s="84"/>
      <c r="H41" s="84"/>
      <c r="I41" s="84"/>
      <c r="J41" s="84"/>
      <c r="K41" s="84"/>
      <c r="L41" s="84"/>
      <c r="M41" s="84"/>
      <c r="N41" s="84"/>
      <c r="O41" s="84"/>
      <c r="P41" s="84"/>
      <c r="Q41" s="84"/>
      <c r="R41" s="84"/>
      <c r="S41" s="84"/>
      <c r="T41" s="84"/>
    </row>
    <row r="42" spans="1:20" ht="15.75" customHeight="1" x14ac:dyDescent="0.25">
      <c r="A42" s="84"/>
      <c r="B42" s="84"/>
      <c r="C42" s="84"/>
      <c r="D42" s="84"/>
      <c r="E42" s="84"/>
      <c r="F42" s="84"/>
      <c r="G42" s="84"/>
      <c r="H42" s="84"/>
      <c r="I42" s="84"/>
      <c r="J42" s="84"/>
      <c r="K42" s="84"/>
      <c r="L42" s="84"/>
      <c r="M42" s="84"/>
      <c r="N42" s="84"/>
      <c r="O42" s="84"/>
      <c r="P42" s="84"/>
      <c r="Q42" s="84"/>
      <c r="R42" s="84"/>
      <c r="S42" s="84"/>
      <c r="T42" s="84"/>
    </row>
    <row r="43" spans="1:20" ht="15.75" x14ac:dyDescent="0.25">
      <c r="A43" s="1"/>
    </row>
    <row r="44" spans="1:20" ht="15.75" x14ac:dyDescent="0.25">
      <c r="A44" s="1" t="s">
        <v>53</v>
      </c>
    </row>
    <row r="45" spans="1:20" ht="15.75" x14ac:dyDescent="0.25">
      <c r="A45" s="1" t="s">
        <v>52</v>
      </c>
    </row>
    <row r="46" spans="1:20" ht="15.75" x14ac:dyDescent="0.25">
      <c r="A46" s="1" t="s">
        <v>72</v>
      </c>
    </row>
    <row r="47" spans="1:20" ht="15.75" x14ac:dyDescent="0.25">
      <c r="A47" s="1" t="s">
        <v>73</v>
      </c>
    </row>
    <row r="48" spans="1:20" ht="15.75" x14ac:dyDescent="0.25">
      <c r="A48" s="1"/>
    </row>
    <row r="49" spans="1:20" ht="15.75" x14ac:dyDescent="0.25">
      <c r="A49" s="85" t="s">
        <v>92</v>
      </c>
      <c r="B49" s="85"/>
      <c r="C49" s="85"/>
      <c r="D49" s="85"/>
      <c r="E49" s="85"/>
      <c r="F49" s="85"/>
      <c r="G49" s="85"/>
      <c r="H49" s="85"/>
      <c r="I49" s="85"/>
      <c r="J49" s="85"/>
      <c r="K49" s="85"/>
      <c r="L49" s="85"/>
      <c r="M49" s="85"/>
      <c r="N49" s="85"/>
      <c r="O49" s="85"/>
      <c r="P49" s="85"/>
      <c r="Q49" s="85"/>
      <c r="R49" s="85"/>
      <c r="S49" s="85"/>
      <c r="T49" s="85"/>
    </row>
    <row r="50" spans="1:20" ht="15.75" x14ac:dyDescent="0.25">
      <c r="A50" s="1"/>
    </row>
    <row r="51" spans="1:20" ht="15.75" x14ac:dyDescent="0.25">
      <c r="A51" s="2" t="s">
        <v>21</v>
      </c>
      <c r="B51" s="3"/>
      <c r="C51" s="3"/>
      <c r="D51" s="3"/>
      <c r="E51" s="3"/>
      <c r="F51" s="3"/>
      <c r="G51" s="3"/>
      <c r="H51" s="3"/>
      <c r="I51" s="3"/>
      <c r="J51" s="3"/>
      <c r="K51" s="3"/>
      <c r="L51" s="3"/>
      <c r="M51" s="3"/>
      <c r="N51" s="3"/>
      <c r="O51" s="3"/>
      <c r="P51" s="3"/>
    </row>
    <row r="52" spans="1:20" ht="5.25" customHeight="1" x14ac:dyDescent="0.25">
      <c r="A52" s="3"/>
      <c r="B52" s="3"/>
      <c r="C52" s="3"/>
      <c r="D52" s="3"/>
      <c r="E52" s="3"/>
      <c r="F52" s="3"/>
      <c r="G52" s="3"/>
      <c r="H52" s="3"/>
      <c r="I52" s="3"/>
      <c r="J52" s="3"/>
      <c r="K52" s="3"/>
      <c r="L52" s="3"/>
      <c r="M52" s="3"/>
      <c r="N52" s="3"/>
      <c r="O52" s="3"/>
      <c r="P52" s="3"/>
    </row>
    <row r="53" spans="1:20" ht="15.75" x14ac:dyDescent="0.25">
      <c r="A53" s="81" t="s">
        <v>30</v>
      </c>
      <c r="B53" s="81"/>
      <c r="C53" s="81"/>
      <c r="D53" s="6"/>
      <c r="E53" s="6"/>
      <c r="F53" s="6"/>
      <c r="G53" s="6"/>
      <c r="H53" s="6"/>
      <c r="I53" s="6"/>
      <c r="J53" s="81" t="s">
        <v>23</v>
      </c>
      <c r="K53" s="81" t="s">
        <v>22</v>
      </c>
      <c r="L53" s="81"/>
      <c r="M53" s="3"/>
      <c r="N53" s="3"/>
      <c r="O53" s="3"/>
      <c r="P53" s="3"/>
    </row>
    <row r="54" spans="1:20" ht="15.75" x14ac:dyDescent="0.25">
      <c r="A54" s="4" t="s">
        <v>64</v>
      </c>
      <c r="B54" s="6"/>
      <c r="C54" s="6"/>
      <c r="D54" s="6"/>
      <c r="E54" s="6"/>
      <c r="F54" s="6"/>
      <c r="G54" s="6"/>
      <c r="H54" s="6"/>
      <c r="I54" s="6"/>
      <c r="J54" s="4" t="s">
        <v>38</v>
      </c>
      <c r="K54" s="6"/>
      <c r="Q54" s="3"/>
    </row>
    <row r="55" spans="1:20" ht="15.75" x14ac:dyDescent="0.25">
      <c r="A55" s="4" t="str">
        <f>"-Remove Patients from the marketplace  as a contact lens consumer"</f>
        <v>-Remove Patients from the marketplace  as a contact lens consumer</v>
      </c>
      <c r="F55" s="6"/>
      <c r="G55" s="6"/>
      <c r="H55" s="6"/>
      <c r="I55" s="6"/>
      <c r="J55" s="4" t="s">
        <v>39</v>
      </c>
      <c r="K55" s="6"/>
      <c r="Q55" s="3"/>
    </row>
    <row r="56" spans="1:20" ht="15.75" x14ac:dyDescent="0.25">
      <c r="A56" s="4" t="s">
        <v>32</v>
      </c>
      <c r="B56" s="6"/>
      <c r="C56" s="6"/>
      <c r="D56" s="6"/>
      <c r="E56" s="6"/>
      <c r="F56" s="6"/>
      <c r="G56" s="6"/>
      <c r="H56" s="6"/>
      <c r="I56" s="6"/>
      <c r="J56" s="4" t="s">
        <v>36</v>
      </c>
      <c r="N56" s="3"/>
      <c r="O56" s="3"/>
      <c r="P56" s="3"/>
      <c r="Q56" s="3"/>
    </row>
    <row r="57" spans="1:20" ht="15.75" x14ac:dyDescent="0.25">
      <c r="A57" s="4" t="s">
        <v>34</v>
      </c>
      <c r="B57" s="6"/>
      <c r="C57" s="6"/>
      <c r="D57" s="6"/>
      <c r="E57" s="6"/>
      <c r="F57" s="6"/>
      <c r="G57" s="6"/>
      <c r="H57" s="6"/>
      <c r="I57" s="6"/>
      <c r="J57" s="4" t="s">
        <v>37</v>
      </c>
      <c r="L57" s="6"/>
      <c r="M57" s="3"/>
      <c r="N57" s="3"/>
      <c r="O57" s="3"/>
      <c r="P57" s="3"/>
      <c r="Q57" s="3"/>
    </row>
    <row r="58" spans="1:20" ht="15.75" x14ac:dyDescent="0.25">
      <c r="A58" s="4" t="s">
        <v>63</v>
      </c>
      <c r="B58" s="6"/>
      <c r="C58" s="6"/>
      <c r="D58" s="6"/>
      <c r="E58" s="6"/>
      <c r="F58" s="6"/>
      <c r="G58" s="6"/>
      <c r="H58" s="6"/>
      <c r="I58" s="6"/>
      <c r="J58" s="4" t="s">
        <v>31</v>
      </c>
      <c r="K58" s="6"/>
      <c r="L58" s="6"/>
      <c r="M58" s="3"/>
      <c r="N58" s="3"/>
      <c r="O58" s="3"/>
      <c r="P58" s="3"/>
      <c r="Q58" s="3"/>
    </row>
    <row r="59" spans="1:20" ht="15.75" x14ac:dyDescent="0.25">
      <c r="A59" s="4" t="s">
        <v>65</v>
      </c>
      <c r="B59" s="6"/>
      <c r="C59" s="6"/>
      <c r="D59" s="6"/>
      <c r="E59" s="6"/>
      <c r="F59" s="5"/>
      <c r="G59" s="5"/>
      <c r="H59" s="5"/>
      <c r="I59" s="5"/>
      <c r="J59" s="4" t="s">
        <v>33</v>
      </c>
      <c r="K59" s="6"/>
      <c r="L59" s="6"/>
      <c r="M59" s="3"/>
      <c r="N59" s="3"/>
      <c r="O59" s="3"/>
      <c r="P59" s="3"/>
      <c r="Q59" s="3"/>
    </row>
    <row r="60" spans="1:20" ht="15.75" x14ac:dyDescent="0.25">
      <c r="A60" s="4" t="str">
        <f>"-Ordering, Processing and Picking up multiple orders"</f>
        <v>-Ordering, Processing and Picking up multiple orders</v>
      </c>
      <c r="B60" s="5"/>
      <c r="C60" s="5"/>
      <c r="D60" s="5"/>
      <c r="E60" s="5"/>
      <c r="F60" s="5"/>
      <c r="G60" s="5"/>
      <c r="H60" s="5"/>
      <c r="I60" s="5"/>
      <c r="J60" s="4" t="s">
        <v>35</v>
      </c>
      <c r="L60" s="6"/>
      <c r="M60" s="3"/>
      <c r="N60" s="3"/>
      <c r="O60" s="3"/>
      <c r="P60" s="3"/>
      <c r="Q60" s="3"/>
    </row>
    <row r="61" spans="1:20" ht="8.25" customHeight="1" x14ac:dyDescent="0.25">
      <c r="L61" s="6"/>
      <c r="M61" s="3"/>
      <c r="N61" s="3"/>
      <c r="O61" s="3"/>
      <c r="P61" s="3"/>
    </row>
    <row r="62" spans="1:20" s="5" customFormat="1" ht="15.75" x14ac:dyDescent="0.25">
      <c r="A62" s="7" t="s">
        <v>25</v>
      </c>
      <c r="K62" s="6"/>
      <c r="L62" s="6"/>
      <c r="M62" s="3"/>
      <c r="N62" s="3"/>
      <c r="O62" s="3"/>
      <c r="P62" s="3"/>
    </row>
    <row r="63" spans="1:20" s="5" customFormat="1" ht="5.25" customHeight="1" x14ac:dyDescent="0.2"/>
    <row r="64" spans="1:20" s="5" customFormat="1" x14ac:dyDescent="0.2">
      <c r="A64" s="4" t="s">
        <v>40</v>
      </c>
    </row>
    <row r="65" spans="1:15" s="5" customFormat="1" ht="15.75" x14ac:dyDescent="0.25">
      <c r="A65" s="4" t="s">
        <v>66</v>
      </c>
    </row>
    <row r="66" spans="1:15" s="5" customFormat="1" x14ac:dyDescent="0.2">
      <c r="A66" s="8" t="s">
        <v>67</v>
      </c>
    </row>
    <row r="67" spans="1:15" s="5" customFormat="1" x14ac:dyDescent="0.2">
      <c r="A67" s="9" t="s">
        <v>68</v>
      </c>
    </row>
    <row r="68" spans="1:15" s="5" customFormat="1" ht="14.25" x14ac:dyDescent="0.2">
      <c r="A68" s="10"/>
    </row>
    <row r="69" spans="1:15" s="5" customFormat="1" ht="15.75" x14ac:dyDescent="0.25">
      <c r="A69" s="11" t="s">
        <v>57</v>
      </c>
    </row>
    <row r="70" spans="1:15" s="5" customFormat="1" x14ac:dyDescent="0.2">
      <c r="A70" s="8" t="s">
        <v>24</v>
      </c>
    </row>
    <row r="71" spans="1:15" s="5" customFormat="1" ht="9.75" customHeight="1" x14ac:dyDescent="0.2">
      <c r="A71" s="82" t="s">
        <v>54</v>
      </c>
      <c r="B71" s="82"/>
      <c r="C71" s="82"/>
      <c r="D71" s="82"/>
      <c r="E71" s="82"/>
      <c r="F71" s="82"/>
      <c r="G71" s="82"/>
      <c r="H71" s="82"/>
      <c r="I71" s="82"/>
      <c r="J71" s="82"/>
      <c r="K71" s="82"/>
      <c r="L71" s="82"/>
      <c r="M71" s="82"/>
      <c r="N71" s="82"/>
      <c r="O71" s="82"/>
    </row>
    <row r="72" spans="1:15" s="5" customFormat="1" ht="15" customHeight="1" x14ac:dyDescent="0.2">
      <c r="A72" s="82"/>
      <c r="B72" s="82"/>
      <c r="C72" s="82"/>
      <c r="D72" s="82"/>
      <c r="E72" s="82"/>
      <c r="F72" s="82"/>
      <c r="G72" s="82"/>
      <c r="H72" s="82"/>
      <c r="I72" s="82"/>
      <c r="J72" s="82"/>
      <c r="K72" s="82"/>
      <c r="L72" s="82"/>
      <c r="M72" s="82"/>
      <c r="N72" s="82"/>
      <c r="O72" s="82"/>
    </row>
    <row r="73" spans="1:15" s="5" customFormat="1" ht="15" customHeight="1" x14ac:dyDescent="0.2">
      <c r="A73" s="82"/>
      <c r="B73" s="82"/>
      <c r="C73" s="82"/>
      <c r="D73" s="82"/>
      <c r="E73" s="82"/>
      <c r="F73" s="82"/>
      <c r="G73" s="82"/>
      <c r="H73" s="82"/>
      <c r="I73" s="82"/>
      <c r="J73" s="82"/>
      <c r="K73" s="82"/>
      <c r="L73" s="82"/>
      <c r="M73" s="82"/>
      <c r="N73" s="82"/>
      <c r="O73" s="82"/>
    </row>
    <row r="74" spans="1:15" s="5" customFormat="1" ht="15" customHeight="1" x14ac:dyDescent="0.2">
      <c r="A74" s="82"/>
      <c r="B74" s="82"/>
      <c r="C74" s="82"/>
      <c r="D74" s="82"/>
      <c r="E74" s="82"/>
      <c r="F74" s="82"/>
      <c r="G74" s="82"/>
      <c r="H74" s="82"/>
      <c r="I74" s="82"/>
      <c r="J74" s="82"/>
      <c r="K74" s="82"/>
      <c r="L74" s="82"/>
      <c r="M74" s="82"/>
      <c r="N74" s="82"/>
      <c r="O74" s="82"/>
    </row>
    <row r="75" spans="1:15" s="5" customFormat="1" ht="15" customHeight="1" x14ac:dyDescent="0.2">
      <c r="A75" s="82"/>
      <c r="B75" s="82"/>
      <c r="C75" s="82"/>
      <c r="D75" s="82"/>
      <c r="E75" s="82"/>
      <c r="F75" s="82"/>
      <c r="G75" s="82"/>
      <c r="H75" s="82"/>
      <c r="I75" s="82"/>
      <c r="J75" s="82"/>
      <c r="K75" s="82"/>
      <c r="L75" s="82"/>
      <c r="M75" s="82"/>
      <c r="N75" s="82"/>
      <c r="O75" s="82"/>
    </row>
    <row r="76" spans="1:15" s="5" customFormat="1" ht="14.25" x14ac:dyDescent="0.2">
      <c r="A76" s="82"/>
      <c r="B76" s="82"/>
      <c r="C76" s="82"/>
      <c r="D76" s="82"/>
      <c r="E76" s="82"/>
      <c r="F76" s="82"/>
      <c r="G76" s="82"/>
      <c r="H76" s="82"/>
      <c r="I76" s="82"/>
      <c r="J76" s="82"/>
      <c r="K76" s="82"/>
      <c r="L76" s="82"/>
      <c r="M76" s="82"/>
      <c r="N76" s="82"/>
      <c r="O76" s="82"/>
    </row>
    <row r="77" spans="1:15" s="5" customFormat="1" ht="14.25" x14ac:dyDescent="0.2"/>
    <row r="78" spans="1:15" s="5" customFormat="1" ht="15.75" x14ac:dyDescent="0.25">
      <c r="A78" s="11" t="s">
        <v>26</v>
      </c>
    </row>
    <row r="79" spans="1:15" s="5" customFormat="1" x14ac:dyDescent="0.2">
      <c r="A79" s="8" t="s">
        <v>27</v>
      </c>
    </row>
    <row r="80" spans="1:15" s="5" customFormat="1" x14ac:dyDescent="0.2">
      <c r="A80" s="12" t="s">
        <v>69</v>
      </c>
    </row>
    <row r="81" spans="1:1" s="5" customFormat="1" ht="7.5" customHeight="1" x14ac:dyDescent="0.2">
      <c r="A81" s="13"/>
    </row>
    <row r="82" spans="1:1" s="5" customFormat="1" x14ac:dyDescent="0.2">
      <c r="A82" s="9" t="s">
        <v>28</v>
      </c>
    </row>
    <row r="83" spans="1:1" s="5" customFormat="1" x14ac:dyDescent="0.2">
      <c r="A83" s="14" t="s">
        <v>58</v>
      </c>
    </row>
    <row r="84" spans="1:1" s="5" customFormat="1" ht="14.25" x14ac:dyDescent="0.2"/>
    <row r="85" spans="1:1" s="5" customFormat="1" ht="15.75" x14ac:dyDescent="0.25">
      <c r="A85" s="7" t="s">
        <v>29</v>
      </c>
    </row>
    <row r="86" spans="1:1" s="5" customFormat="1" ht="8.25" customHeight="1" x14ac:dyDescent="0.25">
      <c r="A86" s="7"/>
    </row>
    <row r="87" spans="1:1" s="5" customFormat="1" x14ac:dyDescent="0.2">
      <c r="A87" s="4" t="s">
        <v>41</v>
      </c>
    </row>
    <row r="88" spans="1:1" s="5" customFormat="1" x14ac:dyDescent="0.2">
      <c r="A88" s="4" t="s">
        <v>55</v>
      </c>
    </row>
    <row r="89" spans="1:1" s="5" customFormat="1" x14ac:dyDescent="0.2">
      <c r="A89" s="4" t="s">
        <v>42</v>
      </c>
    </row>
    <row r="90" spans="1:1" s="5" customFormat="1" x14ac:dyDescent="0.2">
      <c r="A90" s="4" t="s">
        <v>43</v>
      </c>
    </row>
    <row r="91" spans="1:1" s="5" customFormat="1" x14ac:dyDescent="0.2">
      <c r="A91" s="4" t="s">
        <v>44</v>
      </c>
    </row>
    <row r="92" spans="1:1" s="5" customFormat="1" x14ac:dyDescent="0.2">
      <c r="A92" s="4" t="s">
        <v>45</v>
      </c>
    </row>
    <row r="93" spans="1:1" s="5" customFormat="1" x14ac:dyDescent="0.2">
      <c r="A93" s="4" t="s">
        <v>56</v>
      </c>
    </row>
  </sheetData>
  <mergeCells count="15">
    <mergeCell ref="A8:T9"/>
    <mergeCell ref="A11:T12"/>
    <mergeCell ref="A13:T14"/>
    <mergeCell ref="A18:T19"/>
    <mergeCell ref="U29:U30"/>
    <mergeCell ref="A29:T32"/>
    <mergeCell ref="A21:T23"/>
    <mergeCell ref="A25:T27"/>
    <mergeCell ref="A53:C53"/>
    <mergeCell ref="J53:L53"/>
    <mergeCell ref="A71:O76"/>
    <mergeCell ref="A35:T35"/>
    <mergeCell ref="A40:T42"/>
    <mergeCell ref="A49:T49"/>
    <mergeCell ref="A37:T38"/>
  </mergeCells>
  <pageMargins left="0.7" right="0.7" top="0.75" bottom="0.75" header="0.3" footer="0.3"/>
  <pageSetup scale="49"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21"/>
  <sheetViews>
    <sheetView tabSelected="1" view="pageBreakPreview" zoomScale="60" workbookViewId="0">
      <selection activeCell="B19" sqref="B19"/>
    </sheetView>
  </sheetViews>
  <sheetFormatPr defaultColWidth="8.85546875" defaultRowHeight="21" x14ac:dyDescent="0.25"/>
  <cols>
    <col min="1" max="1" width="92.7109375" style="50" customWidth="1"/>
    <col min="2" max="3" width="14.28515625" style="47" customWidth="1"/>
    <col min="4" max="4" width="17" style="47" customWidth="1"/>
    <col min="5" max="6" width="14.28515625" style="47" customWidth="1"/>
    <col min="7" max="7" width="17" style="47" customWidth="1"/>
    <col min="8" max="8" width="14.5703125" style="47" bestFit="1" customWidth="1"/>
    <col min="9" max="9" width="15.28515625" style="54" customWidth="1"/>
    <col min="10" max="10" width="17.85546875" style="48" customWidth="1"/>
    <col min="11" max="11" width="18.28515625" style="49" bestFit="1" customWidth="1"/>
    <col min="12" max="12" width="19.140625" style="49" customWidth="1"/>
    <col min="13" max="13" width="20.140625" style="49" customWidth="1"/>
    <col min="14" max="14" width="13.42578125" style="49" customWidth="1"/>
    <col min="15" max="16" width="9.42578125" style="50" bestFit="1" customWidth="1"/>
    <col min="17" max="16384" width="8.85546875" style="50"/>
  </cols>
  <sheetData>
    <row r="1" spans="1:14" ht="30.75" customHeight="1" x14ac:dyDescent="0.25">
      <c r="A1" s="41"/>
      <c r="B1" s="93" t="s">
        <v>87</v>
      </c>
      <c r="C1" s="93"/>
      <c r="D1" s="93"/>
      <c r="E1" s="93" t="s">
        <v>88</v>
      </c>
      <c r="F1" s="93"/>
      <c r="G1" s="93"/>
      <c r="H1" s="93" t="s">
        <v>8</v>
      </c>
      <c r="I1" s="93"/>
      <c r="J1" s="93" t="s">
        <v>20</v>
      </c>
      <c r="K1" s="93"/>
      <c r="L1" s="93"/>
      <c r="M1" s="94" t="s">
        <v>9</v>
      </c>
      <c r="N1" s="94"/>
    </row>
    <row r="2" spans="1:14" ht="30.75" customHeight="1" x14ac:dyDescent="0.25">
      <c r="A2" s="42" t="s">
        <v>7</v>
      </c>
      <c r="B2" s="93"/>
      <c r="C2" s="93"/>
      <c r="D2" s="93"/>
      <c r="E2" s="93"/>
      <c r="F2" s="93"/>
      <c r="G2" s="93"/>
      <c r="H2" s="93"/>
      <c r="I2" s="93"/>
      <c r="J2" s="93"/>
      <c r="K2" s="93"/>
      <c r="L2" s="93"/>
      <c r="M2" s="94"/>
      <c r="N2" s="94"/>
    </row>
    <row r="3" spans="1:14" ht="42.75" customHeight="1" x14ac:dyDescent="0.35">
      <c r="A3" s="43" t="s">
        <v>14</v>
      </c>
      <c r="B3" s="20" t="s">
        <v>0</v>
      </c>
      <c r="C3" s="20" t="s">
        <v>1</v>
      </c>
      <c r="D3" s="20" t="s">
        <v>111</v>
      </c>
      <c r="E3" s="20" t="s">
        <v>0</v>
      </c>
      <c r="F3" s="20" t="s">
        <v>1</v>
      </c>
      <c r="G3" s="20" t="s">
        <v>111</v>
      </c>
      <c r="H3" s="44" t="s">
        <v>2</v>
      </c>
      <c r="I3" s="51" t="s">
        <v>1</v>
      </c>
      <c r="J3" s="45" t="s">
        <v>5</v>
      </c>
      <c r="K3" s="46" t="s">
        <v>59</v>
      </c>
      <c r="L3" s="46" t="s">
        <v>60</v>
      </c>
      <c r="M3" s="21" t="s">
        <v>18</v>
      </c>
      <c r="N3" s="46" t="s">
        <v>6</v>
      </c>
    </row>
    <row r="4" spans="1:14" ht="27.75" customHeight="1" x14ac:dyDescent="0.35">
      <c r="A4" s="60" t="s">
        <v>93</v>
      </c>
      <c r="B4" s="95">
        <v>33.99</v>
      </c>
      <c r="C4" s="96">
        <v>31.490000000000002</v>
      </c>
      <c r="D4" s="97">
        <v>8</v>
      </c>
      <c r="E4" s="96">
        <v>29</v>
      </c>
      <c r="F4" s="96">
        <v>29</v>
      </c>
      <c r="G4" s="97">
        <v>8</v>
      </c>
      <c r="H4" s="98">
        <v>36.5</v>
      </c>
      <c r="I4" s="98">
        <v>33.5</v>
      </c>
      <c r="J4" s="99">
        <v>8</v>
      </c>
      <c r="K4" s="100"/>
      <c r="L4" s="23"/>
      <c r="M4" s="24">
        <f>((I4*J4)-(K4+L4))/J4</f>
        <v>33.5</v>
      </c>
      <c r="N4" s="22">
        <f t="shared" ref="N4:N25" si="0">(H4-M4)*J4</f>
        <v>24</v>
      </c>
    </row>
    <row r="5" spans="1:14" ht="27.75" customHeight="1" x14ac:dyDescent="0.35">
      <c r="A5" s="60" t="s">
        <v>82</v>
      </c>
      <c r="B5" s="95">
        <v>75.989999999999995</v>
      </c>
      <c r="C5" s="96">
        <v>75.989999999999995</v>
      </c>
      <c r="D5" s="101">
        <v>4</v>
      </c>
      <c r="E5" s="96">
        <v>75</v>
      </c>
      <c r="F5" s="96">
        <v>75</v>
      </c>
      <c r="G5" s="97">
        <v>4</v>
      </c>
      <c r="H5" s="98">
        <v>80.75</v>
      </c>
      <c r="I5" s="98">
        <v>78.25</v>
      </c>
      <c r="J5" s="99">
        <v>4</v>
      </c>
      <c r="K5" s="102">
        <v>25</v>
      </c>
      <c r="L5" s="23"/>
      <c r="M5" s="24">
        <f t="shared" ref="M5:M25" si="1">((I5*J5)-(K5+L5))/J5</f>
        <v>72</v>
      </c>
      <c r="N5" s="22">
        <f t="shared" si="0"/>
        <v>35</v>
      </c>
    </row>
    <row r="6" spans="1:14" ht="27.75" customHeight="1" x14ac:dyDescent="0.35">
      <c r="A6" s="60" t="s">
        <v>74</v>
      </c>
      <c r="B6" s="95">
        <v>151.97999999999999</v>
      </c>
      <c r="C6" s="96">
        <v>131.97999999999999</v>
      </c>
      <c r="D6" s="101">
        <v>2</v>
      </c>
      <c r="E6" s="96">
        <v>140</v>
      </c>
      <c r="F6" s="96">
        <v>130</v>
      </c>
      <c r="G6" s="97">
        <v>2</v>
      </c>
      <c r="H6" s="98">
        <v>130.25</v>
      </c>
      <c r="I6" s="98">
        <v>130.25</v>
      </c>
      <c r="J6" s="99">
        <v>2</v>
      </c>
      <c r="K6" s="102">
        <v>25</v>
      </c>
      <c r="L6" s="23"/>
      <c r="M6" s="24">
        <f t="shared" si="1"/>
        <v>117.75</v>
      </c>
      <c r="N6" s="22">
        <f t="shared" si="0"/>
        <v>25</v>
      </c>
    </row>
    <row r="7" spans="1:14" ht="27.75" customHeight="1" x14ac:dyDescent="0.35">
      <c r="A7" s="60" t="s">
        <v>152</v>
      </c>
      <c r="B7" s="95">
        <v>47.99</v>
      </c>
      <c r="C7" s="96">
        <v>47.99</v>
      </c>
      <c r="D7" s="101"/>
      <c r="E7" s="96">
        <v>48</v>
      </c>
      <c r="F7" s="96">
        <v>48</v>
      </c>
      <c r="G7" s="97"/>
      <c r="H7" s="103">
        <v>52.5</v>
      </c>
      <c r="I7" s="103">
        <v>49.5</v>
      </c>
      <c r="J7" s="99">
        <v>8</v>
      </c>
      <c r="K7" s="102">
        <v>25</v>
      </c>
      <c r="L7" s="23"/>
      <c r="M7" s="24">
        <f t="shared" ref="M7" si="2">((I7*J7)-(K7+L7))/J7</f>
        <v>46.375</v>
      </c>
      <c r="N7" s="22">
        <f t="shared" ref="N7" si="3">(H7-M7)*J7</f>
        <v>49</v>
      </c>
    </row>
    <row r="8" spans="1:14" ht="27.75" customHeight="1" x14ac:dyDescent="0.35">
      <c r="A8" s="60" t="s">
        <v>104</v>
      </c>
      <c r="B8" s="95">
        <v>59.99</v>
      </c>
      <c r="C8" s="96">
        <v>47.49</v>
      </c>
      <c r="D8" s="101">
        <v>4</v>
      </c>
      <c r="E8" s="96">
        <v>58</v>
      </c>
      <c r="F8" s="96">
        <v>58</v>
      </c>
      <c r="G8" s="97">
        <v>4</v>
      </c>
      <c r="H8" s="98">
        <v>69.75</v>
      </c>
      <c r="I8" s="98">
        <v>65.75</v>
      </c>
      <c r="J8" s="99">
        <v>4</v>
      </c>
      <c r="K8" s="102">
        <v>25</v>
      </c>
      <c r="L8" s="23"/>
      <c r="M8" s="24">
        <f t="shared" si="1"/>
        <v>59.5</v>
      </c>
      <c r="N8" s="22">
        <f t="shared" si="0"/>
        <v>41</v>
      </c>
    </row>
    <row r="9" spans="1:14" ht="27.75" customHeight="1" x14ac:dyDescent="0.35">
      <c r="A9" s="60" t="s">
        <v>106</v>
      </c>
      <c r="B9" s="95">
        <v>108.99</v>
      </c>
      <c r="C9" s="96">
        <v>83.99</v>
      </c>
      <c r="D9" s="101">
        <v>2</v>
      </c>
      <c r="E9" s="96">
        <v>113</v>
      </c>
      <c r="F9" s="96">
        <v>108</v>
      </c>
      <c r="G9" s="97">
        <v>2</v>
      </c>
      <c r="H9" s="98">
        <v>114</v>
      </c>
      <c r="I9" s="98">
        <v>114</v>
      </c>
      <c r="J9" s="99">
        <v>2</v>
      </c>
      <c r="K9" s="102">
        <v>25</v>
      </c>
      <c r="L9" s="23"/>
      <c r="M9" s="24">
        <f t="shared" ref="M9" si="4">((I9*J9)-(K9+L9))/J9</f>
        <v>101.5</v>
      </c>
      <c r="N9" s="22">
        <f t="shared" ref="N9" si="5">(H9-M9)*J9</f>
        <v>25</v>
      </c>
    </row>
    <row r="10" spans="1:14" ht="27.75" customHeight="1" x14ac:dyDescent="0.35">
      <c r="A10" s="60" t="s">
        <v>94</v>
      </c>
      <c r="B10" s="96">
        <v>59.99</v>
      </c>
      <c r="C10" s="96">
        <v>54.99</v>
      </c>
      <c r="D10" s="97">
        <v>4</v>
      </c>
      <c r="E10" s="96">
        <v>53</v>
      </c>
      <c r="F10" s="96">
        <v>53</v>
      </c>
      <c r="G10" s="97">
        <v>4</v>
      </c>
      <c r="H10" s="98">
        <v>65.5</v>
      </c>
      <c r="I10" s="98">
        <v>64.5</v>
      </c>
      <c r="J10" s="99">
        <v>4</v>
      </c>
      <c r="K10" s="100"/>
      <c r="L10" s="23"/>
      <c r="M10" s="24">
        <f t="shared" si="1"/>
        <v>64.5</v>
      </c>
      <c r="N10" s="22">
        <f t="shared" si="0"/>
        <v>4</v>
      </c>
    </row>
    <row r="11" spans="1:14" ht="27.75" customHeight="1" x14ac:dyDescent="0.35">
      <c r="A11" s="60" t="s">
        <v>153</v>
      </c>
      <c r="B11" s="95">
        <v>54.99</v>
      </c>
      <c r="C11" s="96">
        <v>42.49</v>
      </c>
      <c r="D11" s="101">
        <v>4</v>
      </c>
      <c r="E11" s="104">
        <v>49.54</v>
      </c>
      <c r="F11" s="104">
        <v>40.79</v>
      </c>
      <c r="G11" s="97">
        <v>4</v>
      </c>
      <c r="H11" s="98">
        <v>66</v>
      </c>
      <c r="I11" s="98">
        <v>62</v>
      </c>
      <c r="J11" s="99">
        <v>4</v>
      </c>
      <c r="K11" s="102">
        <v>50</v>
      </c>
      <c r="L11" s="23"/>
      <c r="M11" s="24">
        <f t="shared" si="1"/>
        <v>49.5</v>
      </c>
      <c r="N11" s="22">
        <f t="shared" si="0"/>
        <v>66</v>
      </c>
    </row>
    <row r="12" spans="1:14" ht="27.75" customHeight="1" x14ac:dyDescent="0.35">
      <c r="A12" s="60" t="s">
        <v>95</v>
      </c>
      <c r="B12" s="96">
        <v>83.99</v>
      </c>
      <c r="C12" s="96">
        <v>78.989999999999995</v>
      </c>
      <c r="D12" s="97">
        <v>4</v>
      </c>
      <c r="E12" s="96">
        <v>72</v>
      </c>
      <c r="F12" s="96">
        <v>63.25</v>
      </c>
      <c r="G12" s="97">
        <v>4</v>
      </c>
      <c r="H12" s="98">
        <v>91.5</v>
      </c>
      <c r="I12" s="98">
        <v>90</v>
      </c>
      <c r="J12" s="99">
        <v>4</v>
      </c>
      <c r="K12" s="102"/>
      <c r="L12" s="23"/>
      <c r="M12" s="24">
        <f t="shared" si="1"/>
        <v>90</v>
      </c>
      <c r="N12" s="22">
        <f t="shared" si="0"/>
        <v>6</v>
      </c>
    </row>
    <row r="13" spans="1:14" ht="27.75" customHeight="1" x14ac:dyDescent="0.35">
      <c r="A13" s="60" t="s">
        <v>105</v>
      </c>
      <c r="B13" s="95">
        <v>34.99</v>
      </c>
      <c r="C13" s="96">
        <v>31.240000000000002</v>
      </c>
      <c r="D13" s="101">
        <v>8</v>
      </c>
      <c r="E13" s="96">
        <v>33</v>
      </c>
      <c r="F13" s="96">
        <v>33</v>
      </c>
      <c r="G13" s="97">
        <v>8</v>
      </c>
      <c r="H13" s="98">
        <v>37.25</v>
      </c>
      <c r="I13" s="98">
        <v>34.25</v>
      </c>
      <c r="J13" s="99">
        <v>8</v>
      </c>
      <c r="K13" s="100"/>
      <c r="L13" s="23"/>
      <c r="M13" s="24">
        <f t="shared" si="1"/>
        <v>34.25</v>
      </c>
      <c r="N13" s="22">
        <f t="shared" si="0"/>
        <v>24</v>
      </c>
    </row>
    <row r="14" spans="1:14" ht="27.75" customHeight="1" x14ac:dyDescent="0.35">
      <c r="A14" s="60" t="s">
        <v>96</v>
      </c>
      <c r="B14" s="95">
        <v>51.99</v>
      </c>
      <c r="C14" s="96">
        <v>43.24</v>
      </c>
      <c r="D14" s="101">
        <v>4</v>
      </c>
      <c r="E14" s="95">
        <v>47</v>
      </c>
      <c r="F14" s="96">
        <v>40.75</v>
      </c>
      <c r="G14" s="101">
        <v>4</v>
      </c>
      <c r="H14" s="98">
        <v>56.5</v>
      </c>
      <c r="I14" s="98">
        <v>54.5</v>
      </c>
      <c r="J14" s="99">
        <v>4</v>
      </c>
      <c r="K14" s="100">
        <v>30</v>
      </c>
      <c r="L14" s="23"/>
      <c r="M14" s="24">
        <f t="shared" si="1"/>
        <v>47</v>
      </c>
      <c r="N14" s="22">
        <f t="shared" si="0"/>
        <v>38</v>
      </c>
    </row>
    <row r="15" spans="1:14" ht="27.75" customHeight="1" x14ac:dyDescent="0.35">
      <c r="A15" s="60" t="s">
        <v>121</v>
      </c>
      <c r="B15" s="95">
        <v>59.99</v>
      </c>
      <c r="C15" s="96">
        <v>44.99</v>
      </c>
      <c r="D15" s="101">
        <v>4</v>
      </c>
      <c r="E15" s="95">
        <v>60</v>
      </c>
      <c r="F15" s="96">
        <v>50</v>
      </c>
      <c r="G15" s="101">
        <v>4</v>
      </c>
      <c r="H15" s="98">
        <v>67.25</v>
      </c>
      <c r="I15" s="98">
        <v>63.25</v>
      </c>
      <c r="J15" s="99">
        <v>4</v>
      </c>
      <c r="K15" s="100">
        <v>60</v>
      </c>
      <c r="L15" s="23"/>
      <c r="M15" s="24">
        <f t="shared" si="1"/>
        <v>48.25</v>
      </c>
      <c r="N15" s="22">
        <f t="shared" si="0"/>
        <v>76</v>
      </c>
    </row>
    <row r="16" spans="1:14" s="56" customFormat="1" ht="30" customHeight="1" x14ac:dyDescent="0.35">
      <c r="A16" s="60" t="s">
        <v>97</v>
      </c>
      <c r="B16" s="95">
        <v>61.99</v>
      </c>
      <c r="C16" s="96">
        <v>46.99</v>
      </c>
      <c r="D16" s="101">
        <v>4</v>
      </c>
      <c r="E16" s="95">
        <v>55</v>
      </c>
      <c r="F16" s="96">
        <v>48.75</v>
      </c>
      <c r="G16" s="101">
        <v>4</v>
      </c>
      <c r="H16" s="98">
        <v>64.25</v>
      </c>
      <c r="I16" s="98">
        <v>62.25</v>
      </c>
      <c r="J16" s="99">
        <v>4</v>
      </c>
      <c r="K16" s="100"/>
      <c r="L16" s="23"/>
      <c r="M16" s="24">
        <f t="shared" si="1"/>
        <v>62.25</v>
      </c>
      <c r="N16" s="22">
        <f t="shared" ref="N16" si="6">(H16-M16)*J16</f>
        <v>8</v>
      </c>
    </row>
    <row r="17" spans="1:19" ht="27.75" customHeight="1" x14ac:dyDescent="0.35">
      <c r="A17" s="60" t="s">
        <v>98</v>
      </c>
      <c r="B17" s="95">
        <v>29.99</v>
      </c>
      <c r="C17" s="96">
        <v>26.864999999999998</v>
      </c>
      <c r="D17" s="101">
        <v>8</v>
      </c>
      <c r="E17" s="96" t="s">
        <v>3</v>
      </c>
      <c r="F17" s="96" t="s">
        <v>3</v>
      </c>
      <c r="G17" s="101"/>
      <c r="H17" s="98">
        <v>41.25</v>
      </c>
      <c r="I17" s="98">
        <v>37.25</v>
      </c>
      <c r="J17" s="99">
        <v>8</v>
      </c>
      <c r="K17" s="100"/>
      <c r="L17" s="23"/>
      <c r="M17" s="24">
        <f t="shared" si="1"/>
        <v>37.25</v>
      </c>
      <c r="N17" s="22">
        <f t="shared" si="0"/>
        <v>32</v>
      </c>
    </row>
    <row r="18" spans="1:19" ht="27.75" customHeight="1" x14ac:dyDescent="0.35">
      <c r="A18" s="60" t="s">
        <v>99</v>
      </c>
      <c r="B18" s="95">
        <v>49.99</v>
      </c>
      <c r="C18" s="96">
        <v>49.99</v>
      </c>
      <c r="D18" s="101">
        <v>4</v>
      </c>
      <c r="E18" s="95">
        <v>48</v>
      </c>
      <c r="F18" s="96">
        <v>48</v>
      </c>
      <c r="G18" s="101">
        <v>4</v>
      </c>
      <c r="H18" s="103">
        <v>54</v>
      </c>
      <c r="I18" s="103">
        <v>51</v>
      </c>
      <c r="J18" s="99">
        <v>4</v>
      </c>
      <c r="K18" s="100">
        <v>50</v>
      </c>
      <c r="L18" s="23"/>
      <c r="M18" s="24">
        <f t="shared" si="1"/>
        <v>38.5</v>
      </c>
      <c r="N18" s="22">
        <f t="shared" si="0"/>
        <v>62</v>
      </c>
    </row>
    <row r="19" spans="1:19" ht="27.75" customHeight="1" x14ac:dyDescent="0.35">
      <c r="A19" s="60" t="s">
        <v>154</v>
      </c>
      <c r="B19" s="96" t="s">
        <v>3</v>
      </c>
      <c r="C19" s="96" t="s">
        <v>3</v>
      </c>
      <c r="D19" s="101"/>
      <c r="E19" s="95">
        <v>60</v>
      </c>
      <c r="F19" s="96">
        <v>60</v>
      </c>
      <c r="G19" s="101">
        <v>2</v>
      </c>
      <c r="H19" s="103">
        <v>87</v>
      </c>
      <c r="I19" s="103">
        <v>85</v>
      </c>
      <c r="J19" s="99">
        <v>2</v>
      </c>
      <c r="K19" s="100">
        <v>50</v>
      </c>
      <c r="L19" s="23"/>
      <c r="M19" s="24">
        <f t="shared" si="1"/>
        <v>60</v>
      </c>
      <c r="N19" s="22">
        <f t="shared" si="0"/>
        <v>54</v>
      </c>
    </row>
    <row r="20" spans="1:19" ht="27.75" customHeight="1" x14ac:dyDescent="0.35">
      <c r="A20" s="60" t="s">
        <v>4</v>
      </c>
      <c r="B20" s="95">
        <v>39.99</v>
      </c>
      <c r="C20" s="96">
        <v>39.99</v>
      </c>
      <c r="D20" s="101">
        <v>8</v>
      </c>
      <c r="E20" s="95">
        <v>28</v>
      </c>
      <c r="F20" s="96">
        <v>28</v>
      </c>
      <c r="G20" s="101">
        <v>8</v>
      </c>
      <c r="H20" s="103">
        <v>36.5</v>
      </c>
      <c r="I20" s="103">
        <v>34</v>
      </c>
      <c r="J20" s="99">
        <v>8</v>
      </c>
      <c r="K20" s="100">
        <v>50</v>
      </c>
      <c r="L20" s="23"/>
      <c r="M20" s="24">
        <f t="shared" si="1"/>
        <v>27.75</v>
      </c>
      <c r="N20" s="22">
        <f t="shared" si="0"/>
        <v>70</v>
      </c>
    </row>
    <row r="21" spans="1:19" ht="27.75" customHeight="1" x14ac:dyDescent="0.35">
      <c r="A21" s="60" t="s">
        <v>76</v>
      </c>
      <c r="B21" s="95">
        <v>64.989999999999995</v>
      </c>
      <c r="C21" s="96">
        <v>64.989999999999995</v>
      </c>
      <c r="D21" s="101">
        <v>4</v>
      </c>
      <c r="E21" s="95">
        <v>48</v>
      </c>
      <c r="F21" s="96">
        <v>48</v>
      </c>
      <c r="G21" s="101">
        <v>4</v>
      </c>
      <c r="H21" s="103">
        <v>60.5</v>
      </c>
      <c r="I21" s="103">
        <v>57</v>
      </c>
      <c r="J21" s="99">
        <v>4</v>
      </c>
      <c r="K21" s="100">
        <v>50</v>
      </c>
      <c r="L21" s="23"/>
      <c r="M21" s="24">
        <f t="shared" si="1"/>
        <v>44.5</v>
      </c>
      <c r="N21" s="22">
        <f t="shared" si="0"/>
        <v>64</v>
      </c>
    </row>
    <row r="22" spans="1:19" ht="27.75" customHeight="1" x14ac:dyDescent="0.35">
      <c r="A22" s="60" t="s">
        <v>100</v>
      </c>
      <c r="B22" s="95">
        <v>39.99</v>
      </c>
      <c r="C22" s="95">
        <v>39.99</v>
      </c>
      <c r="D22" s="97">
        <v>8</v>
      </c>
      <c r="E22" s="95">
        <v>32</v>
      </c>
      <c r="F22" s="96">
        <v>32</v>
      </c>
      <c r="G22" s="101">
        <v>8</v>
      </c>
      <c r="H22" s="103">
        <v>37.5</v>
      </c>
      <c r="I22" s="103">
        <v>34.5</v>
      </c>
      <c r="J22" s="99">
        <v>8</v>
      </c>
      <c r="K22" s="100">
        <v>50</v>
      </c>
      <c r="L22" s="23"/>
      <c r="M22" s="24">
        <f t="shared" si="1"/>
        <v>28.25</v>
      </c>
      <c r="N22" s="22">
        <f t="shared" si="0"/>
        <v>74</v>
      </c>
    </row>
    <row r="23" spans="1:19" ht="27.75" customHeight="1" x14ac:dyDescent="0.35">
      <c r="A23" s="60" t="s">
        <v>101</v>
      </c>
      <c r="B23" s="95">
        <v>55.99</v>
      </c>
      <c r="C23" s="95">
        <v>55.99</v>
      </c>
      <c r="D23" s="101">
        <v>4</v>
      </c>
      <c r="E23" s="96">
        <v>51.88</v>
      </c>
      <c r="F23" s="96">
        <v>51.88</v>
      </c>
      <c r="G23" s="97">
        <v>4</v>
      </c>
      <c r="H23" s="98">
        <v>60</v>
      </c>
      <c r="I23" s="98">
        <v>58</v>
      </c>
      <c r="J23" s="99">
        <v>4</v>
      </c>
      <c r="K23" s="100"/>
      <c r="L23" s="23"/>
      <c r="M23" s="24">
        <f t="shared" si="1"/>
        <v>58</v>
      </c>
      <c r="N23" s="22">
        <f t="shared" si="0"/>
        <v>8</v>
      </c>
    </row>
    <row r="24" spans="1:19" ht="27.75" customHeight="1" x14ac:dyDescent="0.35">
      <c r="A24" s="60" t="s">
        <v>102</v>
      </c>
      <c r="B24" s="95">
        <v>62.99</v>
      </c>
      <c r="C24" s="96">
        <v>56.74</v>
      </c>
      <c r="D24" s="101">
        <v>4</v>
      </c>
      <c r="E24" s="96">
        <v>59.96</v>
      </c>
      <c r="F24" s="96">
        <v>59.96</v>
      </c>
      <c r="G24" s="97">
        <v>4</v>
      </c>
      <c r="H24" s="98">
        <v>79.75</v>
      </c>
      <c r="I24" s="98">
        <v>76.75</v>
      </c>
      <c r="J24" s="99">
        <v>4</v>
      </c>
      <c r="K24" s="100"/>
      <c r="L24" s="25"/>
      <c r="M24" s="24">
        <f t="shared" si="1"/>
        <v>76.75</v>
      </c>
      <c r="N24" s="22">
        <f t="shared" si="0"/>
        <v>12</v>
      </c>
    </row>
    <row r="25" spans="1:19" ht="27.75" customHeight="1" x14ac:dyDescent="0.35">
      <c r="A25" s="60" t="s">
        <v>103</v>
      </c>
      <c r="B25" s="95">
        <v>55.99</v>
      </c>
      <c r="C25" s="96">
        <v>44.74</v>
      </c>
      <c r="D25" s="101">
        <v>4</v>
      </c>
      <c r="E25" s="96">
        <v>53.46</v>
      </c>
      <c r="F25" s="96">
        <v>53.46</v>
      </c>
      <c r="G25" s="97">
        <v>4</v>
      </c>
      <c r="H25" s="98">
        <v>63.25</v>
      </c>
      <c r="I25" s="98">
        <v>61.25</v>
      </c>
      <c r="J25" s="99">
        <v>4</v>
      </c>
      <c r="K25" s="100"/>
      <c r="L25" s="25"/>
      <c r="M25" s="24">
        <f t="shared" si="1"/>
        <v>61.25</v>
      </c>
      <c r="N25" s="22">
        <f t="shared" si="0"/>
        <v>8</v>
      </c>
    </row>
    <row r="26" spans="1:19" ht="27.75" customHeight="1" x14ac:dyDescent="0.35">
      <c r="A26" s="60" t="s">
        <v>155</v>
      </c>
      <c r="B26" s="95">
        <v>57.99</v>
      </c>
      <c r="C26" s="96">
        <v>50.49</v>
      </c>
      <c r="D26" s="101">
        <v>4</v>
      </c>
      <c r="E26" s="95">
        <v>56</v>
      </c>
      <c r="F26" s="96">
        <v>46</v>
      </c>
      <c r="G26" s="101">
        <v>4</v>
      </c>
      <c r="H26" s="98">
        <v>63.75</v>
      </c>
      <c r="I26" s="98">
        <v>61.75</v>
      </c>
      <c r="J26" s="99">
        <v>4</v>
      </c>
      <c r="K26" s="100">
        <v>80</v>
      </c>
      <c r="L26" s="25"/>
      <c r="M26" s="24">
        <f t="shared" ref="M26" si="7">((I26*J26)-(K26+L26))/J26</f>
        <v>41.75</v>
      </c>
      <c r="N26" s="22">
        <f t="shared" ref="N26" si="8">(H26-M26)*J26</f>
        <v>88</v>
      </c>
    </row>
    <row r="27" spans="1:19" ht="23.25" customHeight="1" x14ac:dyDescent="0.25">
      <c r="A27" s="31"/>
      <c r="B27" s="32"/>
      <c r="C27" s="32"/>
      <c r="D27" s="32"/>
      <c r="E27" s="32"/>
      <c r="F27" s="32"/>
      <c r="G27" s="32"/>
      <c r="H27" s="32"/>
      <c r="I27" s="32"/>
      <c r="J27" s="33"/>
      <c r="K27" s="34"/>
      <c r="L27" s="34"/>
      <c r="M27" s="34"/>
      <c r="N27" s="35"/>
    </row>
    <row r="28" spans="1:19" ht="29.25" customHeight="1" x14ac:dyDescent="0.25">
      <c r="A28" s="36" t="s">
        <v>13</v>
      </c>
      <c r="B28" s="37"/>
      <c r="C28" s="37"/>
      <c r="D28" s="37"/>
      <c r="E28" s="37"/>
      <c r="F28" s="37"/>
      <c r="G28" s="37"/>
      <c r="H28" s="37"/>
      <c r="I28" s="37"/>
      <c r="J28" s="38"/>
      <c r="K28" s="39"/>
      <c r="L28" s="39"/>
      <c r="M28" s="39"/>
      <c r="N28" s="40"/>
    </row>
    <row r="29" spans="1:19" ht="29.25" customHeight="1" x14ac:dyDescent="0.35">
      <c r="A29" s="61" t="s">
        <v>125</v>
      </c>
      <c r="B29" s="95">
        <v>89.99</v>
      </c>
      <c r="C29" s="96">
        <v>77.489999999999995</v>
      </c>
      <c r="D29" s="97">
        <v>8</v>
      </c>
      <c r="E29" s="95">
        <v>88</v>
      </c>
      <c r="F29" s="96">
        <v>81.75</v>
      </c>
      <c r="G29" s="101">
        <v>8</v>
      </c>
      <c r="H29" s="98">
        <v>101.5</v>
      </c>
      <c r="I29" s="98">
        <v>99</v>
      </c>
      <c r="J29" s="99">
        <v>8</v>
      </c>
      <c r="K29" s="102">
        <v>100</v>
      </c>
      <c r="L29" s="52"/>
      <c r="M29" s="24">
        <f t="shared" ref="M29" si="9">((I29*J29)-(K29+L29))/J29</f>
        <v>86.5</v>
      </c>
      <c r="N29" s="22">
        <f t="shared" ref="N29" si="10">(H29-M29)*J29</f>
        <v>120</v>
      </c>
    </row>
    <row r="30" spans="1:19" ht="30" customHeight="1" x14ac:dyDescent="0.35">
      <c r="A30" s="61" t="s">
        <v>126</v>
      </c>
      <c r="B30" s="95">
        <v>77.989999999999995</v>
      </c>
      <c r="C30" s="96">
        <v>69.239999999999995</v>
      </c>
      <c r="D30" s="97">
        <v>8</v>
      </c>
      <c r="E30" s="95">
        <v>69</v>
      </c>
      <c r="F30" s="96">
        <v>62.75</v>
      </c>
      <c r="G30" s="97">
        <v>8</v>
      </c>
      <c r="H30" s="98">
        <v>74.5</v>
      </c>
      <c r="I30" s="98">
        <v>72.5</v>
      </c>
      <c r="J30" s="99">
        <v>8</v>
      </c>
      <c r="K30" s="100">
        <v>100</v>
      </c>
      <c r="L30" s="23"/>
      <c r="M30" s="24">
        <f t="shared" ref="M30:M34" si="11">((I30*J30)-(K30+L30))/J30</f>
        <v>60</v>
      </c>
      <c r="N30" s="22">
        <f t="shared" ref="N30:N34" si="12">(H30-M30)*J30</f>
        <v>116</v>
      </c>
      <c r="O30" s="57"/>
      <c r="P30" s="57"/>
      <c r="Q30" s="57"/>
      <c r="R30" s="57"/>
      <c r="S30" s="57"/>
    </row>
    <row r="31" spans="1:19" ht="30" customHeight="1" x14ac:dyDescent="0.35">
      <c r="A31" s="61" t="s">
        <v>127</v>
      </c>
      <c r="B31" s="95">
        <v>36.99</v>
      </c>
      <c r="C31" s="95">
        <v>36.99</v>
      </c>
      <c r="D31" s="97">
        <v>24</v>
      </c>
      <c r="E31" s="96">
        <v>35</v>
      </c>
      <c r="F31" s="96">
        <v>35</v>
      </c>
      <c r="G31" s="97">
        <v>24</v>
      </c>
      <c r="H31" s="98">
        <v>40</v>
      </c>
      <c r="I31" s="98">
        <v>38</v>
      </c>
      <c r="J31" s="99">
        <v>24</v>
      </c>
      <c r="K31" s="100">
        <v>100</v>
      </c>
      <c r="L31" s="23"/>
      <c r="M31" s="24">
        <f t="shared" si="11"/>
        <v>33.833333333333336</v>
      </c>
      <c r="N31" s="22">
        <f t="shared" si="12"/>
        <v>147.99999999999994</v>
      </c>
      <c r="O31" s="57"/>
      <c r="P31" s="57"/>
      <c r="Q31" s="57"/>
      <c r="R31" s="57"/>
      <c r="S31" s="57"/>
    </row>
    <row r="32" spans="1:19" ht="30" customHeight="1" x14ac:dyDescent="0.35">
      <c r="A32" s="61" t="s">
        <v>86</v>
      </c>
      <c r="B32" s="95">
        <v>42.99</v>
      </c>
      <c r="C32" s="96">
        <v>42.99</v>
      </c>
      <c r="D32" s="97">
        <v>24</v>
      </c>
      <c r="E32" s="96">
        <v>35</v>
      </c>
      <c r="F32" s="96">
        <v>35</v>
      </c>
      <c r="G32" s="97">
        <v>24</v>
      </c>
      <c r="H32" s="98">
        <v>47.5</v>
      </c>
      <c r="I32" s="98">
        <v>44.5</v>
      </c>
      <c r="J32" s="99">
        <v>24</v>
      </c>
      <c r="K32" s="100"/>
      <c r="L32" s="23"/>
      <c r="M32" s="24">
        <f t="shared" si="11"/>
        <v>44.5</v>
      </c>
      <c r="N32" s="22">
        <f t="shared" si="12"/>
        <v>72</v>
      </c>
      <c r="O32" s="57"/>
      <c r="P32" s="57"/>
      <c r="Q32" s="57"/>
      <c r="R32" s="57"/>
      <c r="S32" s="57"/>
    </row>
    <row r="33" spans="1:20" ht="30" customHeight="1" x14ac:dyDescent="0.35">
      <c r="A33" s="61" t="s">
        <v>128</v>
      </c>
      <c r="B33" s="95">
        <v>104.99</v>
      </c>
      <c r="C33" s="96">
        <v>94.99</v>
      </c>
      <c r="D33" s="101">
        <v>8</v>
      </c>
      <c r="E33" s="96">
        <v>82</v>
      </c>
      <c r="F33" s="96">
        <v>82</v>
      </c>
      <c r="G33" s="97">
        <v>8</v>
      </c>
      <c r="H33" s="98">
        <v>106.75</v>
      </c>
      <c r="I33" s="98">
        <v>104.25</v>
      </c>
      <c r="J33" s="99">
        <v>8</v>
      </c>
      <c r="K33" s="100"/>
      <c r="L33" s="23"/>
      <c r="M33" s="24">
        <f t="shared" si="11"/>
        <v>104.25</v>
      </c>
      <c r="N33" s="22">
        <f t="shared" si="12"/>
        <v>20</v>
      </c>
      <c r="O33" s="57"/>
      <c r="P33" s="57"/>
      <c r="Q33" s="57"/>
      <c r="R33" s="57"/>
      <c r="S33" s="57"/>
      <c r="T33" s="57"/>
    </row>
    <row r="34" spans="1:20" ht="30" customHeight="1" x14ac:dyDescent="0.35">
      <c r="A34" s="61" t="s">
        <v>129</v>
      </c>
      <c r="B34" s="95">
        <v>49.99</v>
      </c>
      <c r="C34" s="95">
        <v>49.99</v>
      </c>
      <c r="D34" s="101">
        <v>24</v>
      </c>
      <c r="E34" s="96">
        <v>35.99</v>
      </c>
      <c r="F34" s="96">
        <v>35.99</v>
      </c>
      <c r="G34" s="97">
        <v>24</v>
      </c>
      <c r="H34" s="98">
        <v>52.75</v>
      </c>
      <c r="I34" s="98">
        <v>48.75</v>
      </c>
      <c r="J34" s="99">
        <v>24</v>
      </c>
      <c r="K34" s="100"/>
      <c r="L34" s="23"/>
      <c r="M34" s="24">
        <f t="shared" si="11"/>
        <v>48.75</v>
      </c>
      <c r="N34" s="22">
        <f t="shared" si="12"/>
        <v>96</v>
      </c>
      <c r="O34" s="57"/>
      <c r="P34" s="57"/>
      <c r="Q34" s="57"/>
      <c r="R34" s="57"/>
      <c r="S34" s="57"/>
      <c r="T34" s="57"/>
    </row>
    <row r="35" spans="1:20" ht="30" customHeight="1" x14ac:dyDescent="0.35">
      <c r="A35" s="61" t="s">
        <v>77</v>
      </c>
      <c r="B35" s="95">
        <v>69.989999999999995</v>
      </c>
      <c r="C35" s="96">
        <v>59.989999999999995</v>
      </c>
      <c r="D35" s="101">
        <v>8</v>
      </c>
      <c r="E35" s="96">
        <v>67</v>
      </c>
      <c r="F35" s="96">
        <v>54.5</v>
      </c>
      <c r="G35" s="97">
        <v>8</v>
      </c>
      <c r="H35" s="103">
        <v>75.5</v>
      </c>
      <c r="I35" s="103">
        <v>71.5</v>
      </c>
      <c r="J35" s="99">
        <v>8</v>
      </c>
      <c r="K35" s="100">
        <v>200</v>
      </c>
      <c r="L35" s="23"/>
      <c r="M35" s="24">
        <f t="shared" ref="M35:M52" si="13">((I35*J35)-(K35+L35))/J35</f>
        <v>46.5</v>
      </c>
      <c r="N35" s="22">
        <f t="shared" ref="N35:N52" si="14">(H35-M35)*J35</f>
        <v>232</v>
      </c>
    </row>
    <row r="36" spans="1:20" ht="30" customHeight="1" x14ac:dyDescent="0.35">
      <c r="A36" s="61" t="s">
        <v>78</v>
      </c>
      <c r="B36" s="96">
        <v>34.99</v>
      </c>
      <c r="C36" s="96">
        <v>34.99</v>
      </c>
      <c r="D36" s="97">
        <v>24</v>
      </c>
      <c r="E36" s="96">
        <v>30</v>
      </c>
      <c r="F36" s="96">
        <v>30</v>
      </c>
      <c r="G36" s="97">
        <v>24</v>
      </c>
      <c r="H36" s="98">
        <v>35.75</v>
      </c>
      <c r="I36" s="98">
        <v>33.25</v>
      </c>
      <c r="J36" s="99">
        <v>24</v>
      </c>
      <c r="K36" s="100">
        <v>200</v>
      </c>
      <c r="L36" s="23"/>
      <c r="M36" s="24">
        <f t="shared" si="13"/>
        <v>24.916666666666668</v>
      </c>
      <c r="N36" s="22">
        <f t="shared" si="14"/>
        <v>260</v>
      </c>
    </row>
    <row r="37" spans="1:20" s="56" customFormat="1" ht="30" customHeight="1" x14ac:dyDescent="0.35">
      <c r="A37" s="62" t="s">
        <v>130</v>
      </c>
      <c r="B37" s="95">
        <v>69.989999999999995</v>
      </c>
      <c r="C37" s="96">
        <v>58.739999999999995</v>
      </c>
      <c r="D37" s="101">
        <v>8</v>
      </c>
      <c r="E37" s="95">
        <v>67</v>
      </c>
      <c r="F37" s="96">
        <v>54.5</v>
      </c>
      <c r="G37" s="101">
        <v>8</v>
      </c>
      <c r="H37" s="98">
        <v>76.5</v>
      </c>
      <c r="I37" s="98">
        <v>72.5</v>
      </c>
      <c r="J37" s="99">
        <v>8</v>
      </c>
      <c r="K37" s="100">
        <v>130</v>
      </c>
      <c r="L37" s="23"/>
      <c r="M37" s="24">
        <f>((I37*J37)-(K37+L37))/J37</f>
        <v>56.25</v>
      </c>
      <c r="N37" s="22">
        <f>(H37-M37)*J37</f>
        <v>162</v>
      </c>
    </row>
    <row r="38" spans="1:20" ht="30" customHeight="1" x14ac:dyDescent="0.35">
      <c r="A38" s="61" t="s">
        <v>131</v>
      </c>
      <c r="B38" s="96">
        <v>66.989999999999995</v>
      </c>
      <c r="C38" s="96">
        <v>66.989999999999995</v>
      </c>
      <c r="D38" s="97">
        <v>8</v>
      </c>
      <c r="E38" s="95">
        <v>60</v>
      </c>
      <c r="F38" s="96">
        <v>60</v>
      </c>
      <c r="G38" s="101">
        <v>8</v>
      </c>
      <c r="H38" s="98">
        <v>72.25</v>
      </c>
      <c r="I38" s="98">
        <v>68.25</v>
      </c>
      <c r="J38" s="99">
        <v>8</v>
      </c>
      <c r="K38" s="100"/>
      <c r="L38" s="23"/>
      <c r="M38" s="24">
        <f t="shared" si="13"/>
        <v>68.25</v>
      </c>
      <c r="N38" s="22">
        <f t="shared" si="14"/>
        <v>32</v>
      </c>
    </row>
    <row r="39" spans="1:20" ht="30" customHeight="1" x14ac:dyDescent="0.35">
      <c r="A39" s="61" t="s">
        <v>132</v>
      </c>
      <c r="B39" s="95">
        <v>66.989999999999995</v>
      </c>
      <c r="C39" s="96">
        <v>58.239999999999995</v>
      </c>
      <c r="D39" s="101">
        <v>8</v>
      </c>
      <c r="E39" s="96">
        <v>62</v>
      </c>
      <c r="F39" s="96">
        <v>52</v>
      </c>
      <c r="G39" s="97">
        <v>8</v>
      </c>
      <c r="H39" s="103">
        <v>75.25</v>
      </c>
      <c r="I39" s="103">
        <v>73.25</v>
      </c>
      <c r="J39" s="99">
        <v>8</v>
      </c>
      <c r="K39" s="102">
        <v>100</v>
      </c>
      <c r="L39" s="23"/>
      <c r="M39" s="24">
        <f t="shared" si="13"/>
        <v>60.75</v>
      </c>
      <c r="N39" s="22">
        <f t="shared" si="14"/>
        <v>116</v>
      </c>
    </row>
    <row r="40" spans="1:20" ht="30" customHeight="1" x14ac:dyDescent="0.35">
      <c r="A40" s="61" t="s">
        <v>133</v>
      </c>
      <c r="B40" s="95">
        <v>31.99</v>
      </c>
      <c r="C40" s="95">
        <v>31.99</v>
      </c>
      <c r="D40" s="101">
        <v>24</v>
      </c>
      <c r="E40" s="96">
        <v>26</v>
      </c>
      <c r="F40" s="96">
        <v>26</v>
      </c>
      <c r="G40" s="97">
        <v>24</v>
      </c>
      <c r="H40" s="103">
        <v>36.75</v>
      </c>
      <c r="I40" s="103">
        <v>32.75</v>
      </c>
      <c r="J40" s="99">
        <v>24</v>
      </c>
      <c r="K40" s="102">
        <v>100</v>
      </c>
      <c r="L40" s="23"/>
      <c r="M40" s="24">
        <f t="shared" si="13"/>
        <v>28.583333333333332</v>
      </c>
      <c r="N40" s="22">
        <f t="shared" si="14"/>
        <v>196.00000000000003</v>
      </c>
    </row>
    <row r="41" spans="1:20" ht="30" customHeight="1" x14ac:dyDescent="0.35">
      <c r="A41" s="61" t="s">
        <v>134</v>
      </c>
      <c r="B41" s="96">
        <v>99.99</v>
      </c>
      <c r="C41" s="96">
        <v>91.24</v>
      </c>
      <c r="D41" s="97">
        <v>8</v>
      </c>
      <c r="E41" s="96">
        <v>96</v>
      </c>
      <c r="F41" s="96">
        <v>86</v>
      </c>
      <c r="G41" s="97">
        <v>8</v>
      </c>
      <c r="H41" s="98">
        <v>110</v>
      </c>
      <c r="I41" s="98">
        <v>106</v>
      </c>
      <c r="J41" s="99">
        <v>8</v>
      </c>
      <c r="K41" s="102">
        <v>100</v>
      </c>
      <c r="L41" s="23"/>
      <c r="M41" s="24">
        <f t="shared" si="13"/>
        <v>93.5</v>
      </c>
      <c r="N41" s="22">
        <f t="shared" si="14"/>
        <v>132</v>
      </c>
    </row>
    <row r="42" spans="1:20" ht="30" customHeight="1" x14ac:dyDescent="0.35">
      <c r="A42" s="61" t="s">
        <v>135</v>
      </c>
      <c r="B42" s="96">
        <v>42.99</v>
      </c>
      <c r="C42" s="96">
        <v>42.99</v>
      </c>
      <c r="D42" s="97">
        <v>24</v>
      </c>
      <c r="E42" s="96">
        <v>39</v>
      </c>
      <c r="F42" s="96">
        <v>28.75</v>
      </c>
      <c r="G42" s="97">
        <v>24</v>
      </c>
      <c r="H42" s="98">
        <v>48.5</v>
      </c>
      <c r="I42" s="98">
        <v>43.5</v>
      </c>
      <c r="J42" s="99">
        <v>24</v>
      </c>
      <c r="K42" s="102">
        <v>100</v>
      </c>
      <c r="L42" s="23"/>
      <c r="M42" s="24">
        <f t="shared" si="13"/>
        <v>39.333333333333336</v>
      </c>
      <c r="N42" s="22">
        <f t="shared" si="14"/>
        <v>219.99999999999994</v>
      </c>
    </row>
    <row r="43" spans="1:20" s="56" customFormat="1" ht="30" customHeight="1" x14ac:dyDescent="0.35">
      <c r="A43" s="61" t="s">
        <v>136</v>
      </c>
      <c r="B43" s="96">
        <v>73.989999999999995</v>
      </c>
      <c r="C43" s="96">
        <v>68.989999999999995</v>
      </c>
      <c r="D43" s="97">
        <v>8</v>
      </c>
      <c r="E43" s="96">
        <v>63</v>
      </c>
      <c r="F43" s="96">
        <v>63</v>
      </c>
      <c r="G43" s="97">
        <v>8</v>
      </c>
      <c r="H43" s="98">
        <v>79.75</v>
      </c>
      <c r="I43" s="98">
        <v>76.25</v>
      </c>
      <c r="J43" s="99">
        <v>8</v>
      </c>
      <c r="K43" s="100"/>
      <c r="L43" s="23"/>
      <c r="M43" s="24">
        <f t="shared" si="13"/>
        <v>76.25</v>
      </c>
      <c r="N43" s="22">
        <f t="shared" si="14"/>
        <v>28</v>
      </c>
    </row>
    <row r="44" spans="1:20" s="56" customFormat="1" ht="30" customHeight="1" x14ac:dyDescent="0.35">
      <c r="A44" s="61" t="s">
        <v>137</v>
      </c>
      <c r="B44" s="95">
        <v>34.99</v>
      </c>
      <c r="C44" s="96">
        <v>34.99</v>
      </c>
      <c r="D44" s="101">
        <v>24</v>
      </c>
      <c r="E44" s="95">
        <v>29.94</v>
      </c>
      <c r="F44" s="96">
        <v>29.94</v>
      </c>
      <c r="G44" s="101">
        <v>24</v>
      </c>
      <c r="H44" s="98">
        <v>38.75</v>
      </c>
      <c r="I44" s="98">
        <v>33.75</v>
      </c>
      <c r="J44" s="99">
        <v>24</v>
      </c>
      <c r="K44" s="100"/>
      <c r="L44" s="23"/>
      <c r="M44" s="24">
        <f t="shared" ref="M44:M53" si="15">((I44*J44)-(K44+L44))/J44</f>
        <v>33.75</v>
      </c>
      <c r="N44" s="22">
        <f t="shared" ref="N44:N53" si="16">(H44-M44)*J44</f>
        <v>120</v>
      </c>
    </row>
    <row r="45" spans="1:20" s="56" customFormat="1" ht="30" customHeight="1" x14ac:dyDescent="0.35">
      <c r="A45" s="62" t="s">
        <v>84</v>
      </c>
      <c r="B45" s="95">
        <v>74.989999999999995</v>
      </c>
      <c r="C45" s="95">
        <v>74.989999999999995</v>
      </c>
      <c r="D45" s="101">
        <v>8</v>
      </c>
      <c r="E45" s="95" t="s">
        <v>122</v>
      </c>
      <c r="F45" s="95" t="s">
        <v>122</v>
      </c>
      <c r="G45" s="101"/>
      <c r="H45" s="103">
        <v>84</v>
      </c>
      <c r="I45" s="103">
        <v>80</v>
      </c>
      <c r="J45" s="99">
        <v>8</v>
      </c>
      <c r="K45" s="100">
        <v>110</v>
      </c>
      <c r="L45" s="23"/>
      <c r="M45" s="24">
        <f>((I45*J45)-(K45+L45))/J45</f>
        <v>66.25</v>
      </c>
      <c r="N45" s="22">
        <f>(H45-M45)*J45</f>
        <v>142</v>
      </c>
    </row>
    <row r="46" spans="1:20" s="56" customFormat="1" ht="30" customHeight="1" x14ac:dyDescent="0.35">
      <c r="A46" s="62" t="s">
        <v>85</v>
      </c>
      <c r="B46" s="95">
        <v>34.99</v>
      </c>
      <c r="C46" s="95">
        <v>34.99</v>
      </c>
      <c r="D46" s="101">
        <v>24</v>
      </c>
      <c r="E46" s="95" t="s">
        <v>122</v>
      </c>
      <c r="F46" s="95" t="s">
        <v>122</v>
      </c>
      <c r="G46" s="101"/>
      <c r="H46" s="103">
        <v>42</v>
      </c>
      <c r="I46" s="103">
        <v>38.5</v>
      </c>
      <c r="J46" s="99">
        <v>24</v>
      </c>
      <c r="K46" s="100"/>
      <c r="L46" s="23"/>
      <c r="M46" s="24">
        <f t="shared" ref="M46" si="17">((I46*J46)-(K46+L46))/J46</f>
        <v>38.5</v>
      </c>
      <c r="N46" s="22">
        <f t="shared" ref="N46" si="18">(H46-M46)*J46</f>
        <v>84</v>
      </c>
    </row>
    <row r="47" spans="1:20" s="56" customFormat="1" ht="30" customHeight="1" x14ac:dyDescent="0.35">
      <c r="A47" s="62" t="s">
        <v>112</v>
      </c>
      <c r="B47" s="95">
        <v>84.99</v>
      </c>
      <c r="C47" s="96">
        <v>74.364999999999995</v>
      </c>
      <c r="D47" s="101">
        <v>8</v>
      </c>
      <c r="E47" s="95">
        <v>80</v>
      </c>
      <c r="F47" s="96">
        <v>72.5</v>
      </c>
      <c r="G47" s="101">
        <v>8</v>
      </c>
      <c r="H47" s="98">
        <v>96.25</v>
      </c>
      <c r="I47" s="98">
        <v>93.25</v>
      </c>
      <c r="J47" s="99">
        <v>8</v>
      </c>
      <c r="K47" s="100">
        <v>130</v>
      </c>
      <c r="L47" s="23"/>
      <c r="M47" s="24">
        <f t="shared" si="15"/>
        <v>77</v>
      </c>
      <c r="N47" s="22">
        <f t="shared" si="16"/>
        <v>154</v>
      </c>
    </row>
    <row r="48" spans="1:20" s="56" customFormat="1" ht="30" customHeight="1" x14ac:dyDescent="0.35">
      <c r="A48" s="62" t="s">
        <v>113</v>
      </c>
      <c r="B48" s="95" t="s">
        <v>122</v>
      </c>
      <c r="C48" s="95" t="s">
        <v>122</v>
      </c>
      <c r="D48" s="101"/>
      <c r="E48" s="95" t="s">
        <v>122</v>
      </c>
      <c r="F48" s="95" t="s">
        <v>122</v>
      </c>
      <c r="G48" s="101"/>
      <c r="H48" s="98">
        <v>162.75</v>
      </c>
      <c r="I48" s="98">
        <v>159.75</v>
      </c>
      <c r="J48" s="99">
        <v>4</v>
      </c>
      <c r="K48" s="100">
        <v>130</v>
      </c>
      <c r="L48" s="23"/>
      <c r="M48" s="24">
        <f t="shared" si="15"/>
        <v>127.25</v>
      </c>
      <c r="N48" s="22">
        <f t="shared" si="16"/>
        <v>142</v>
      </c>
    </row>
    <row r="49" spans="1:14" ht="30" customHeight="1" x14ac:dyDescent="0.35">
      <c r="A49" s="61" t="s">
        <v>138</v>
      </c>
      <c r="B49" s="95">
        <v>74.989999999999995</v>
      </c>
      <c r="C49" s="96">
        <v>68.739999999999995</v>
      </c>
      <c r="D49" s="101">
        <v>8</v>
      </c>
      <c r="E49" s="95">
        <v>62</v>
      </c>
      <c r="F49" s="95">
        <v>62</v>
      </c>
      <c r="G49" s="101">
        <v>8</v>
      </c>
      <c r="H49" s="98">
        <v>73.75</v>
      </c>
      <c r="I49" s="98">
        <v>69.75</v>
      </c>
      <c r="J49" s="99">
        <v>8</v>
      </c>
      <c r="K49" s="100"/>
      <c r="L49" s="23"/>
      <c r="M49" s="24">
        <f t="shared" si="15"/>
        <v>69.75</v>
      </c>
      <c r="N49" s="22">
        <f t="shared" si="16"/>
        <v>32</v>
      </c>
    </row>
    <row r="50" spans="1:14" ht="30" customHeight="1" x14ac:dyDescent="0.35">
      <c r="A50" s="78" t="s">
        <v>181</v>
      </c>
      <c r="B50" s="95" t="s">
        <v>122</v>
      </c>
      <c r="C50" s="95" t="s">
        <v>122</v>
      </c>
      <c r="D50" s="101"/>
      <c r="E50" s="95" t="s">
        <v>122</v>
      </c>
      <c r="F50" s="95" t="s">
        <v>122</v>
      </c>
      <c r="G50" s="101"/>
      <c r="H50" s="98">
        <v>78.75</v>
      </c>
      <c r="I50" s="98">
        <v>76.75</v>
      </c>
      <c r="J50" s="99">
        <v>8</v>
      </c>
      <c r="K50" s="100"/>
      <c r="L50" s="23"/>
      <c r="M50" s="24">
        <f t="shared" si="15"/>
        <v>76.75</v>
      </c>
      <c r="N50" s="22">
        <f t="shared" si="16"/>
        <v>16</v>
      </c>
    </row>
    <row r="51" spans="1:14" ht="30" customHeight="1" x14ac:dyDescent="0.35">
      <c r="A51" s="78" t="s">
        <v>182</v>
      </c>
      <c r="B51" s="95" t="s">
        <v>122</v>
      </c>
      <c r="C51" s="95" t="s">
        <v>122</v>
      </c>
      <c r="D51" s="101"/>
      <c r="E51" s="95" t="s">
        <v>122</v>
      </c>
      <c r="F51" s="95" t="s">
        <v>122</v>
      </c>
      <c r="G51" s="101"/>
      <c r="H51" s="98">
        <v>36.5</v>
      </c>
      <c r="I51" s="98">
        <v>34.5</v>
      </c>
      <c r="J51" s="99">
        <v>24</v>
      </c>
      <c r="K51" s="100"/>
      <c r="L51" s="23"/>
      <c r="M51" s="24">
        <f t="shared" si="15"/>
        <v>34.5</v>
      </c>
      <c r="N51" s="22">
        <f t="shared" si="16"/>
        <v>48</v>
      </c>
    </row>
    <row r="52" spans="1:14" ht="30" customHeight="1" x14ac:dyDescent="0.35">
      <c r="A52" s="61" t="s">
        <v>139</v>
      </c>
      <c r="B52" s="95">
        <v>52.99</v>
      </c>
      <c r="C52" s="96">
        <v>46.74</v>
      </c>
      <c r="D52" s="97">
        <v>8</v>
      </c>
      <c r="E52" s="95">
        <v>45</v>
      </c>
      <c r="F52" s="96">
        <v>45</v>
      </c>
      <c r="G52" s="101">
        <v>8</v>
      </c>
      <c r="H52" s="98">
        <v>58.5</v>
      </c>
      <c r="I52" s="98">
        <v>55.5</v>
      </c>
      <c r="J52" s="99">
        <v>8</v>
      </c>
      <c r="K52" s="100"/>
      <c r="L52" s="23"/>
      <c r="M52" s="24">
        <f t="shared" si="15"/>
        <v>55.5</v>
      </c>
      <c r="N52" s="22">
        <f t="shared" si="16"/>
        <v>24</v>
      </c>
    </row>
    <row r="53" spans="1:14" ht="30" customHeight="1" x14ac:dyDescent="0.35">
      <c r="A53" s="78" t="s">
        <v>183</v>
      </c>
      <c r="B53" s="95" t="s">
        <v>122</v>
      </c>
      <c r="C53" s="95" t="s">
        <v>122</v>
      </c>
      <c r="D53" s="101"/>
      <c r="E53" s="95" t="s">
        <v>122</v>
      </c>
      <c r="F53" s="95" t="s">
        <v>122</v>
      </c>
      <c r="G53" s="101"/>
      <c r="H53" s="98">
        <v>93</v>
      </c>
      <c r="I53" s="98">
        <v>91</v>
      </c>
      <c r="J53" s="99">
        <v>8</v>
      </c>
      <c r="K53" s="102">
        <v>200</v>
      </c>
      <c r="L53" s="23"/>
      <c r="M53" s="24">
        <f t="shared" si="15"/>
        <v>66</v>
      </c>
      <c r="N53" s="22">
        <f t="shared" si="16"/>
        <v>216</v>
      </c>
    </row>
    <row r="54" spans="1:14" ht="30" customHeight="1" x14ac:dyDescent="0.25">
      <c r="J54" s="19"/>
      <c r="K54" s="19"/>
      <c r="L54" s="19"/>
      <c r="M54" s="19"/>
      <c r="N54" s="19"/>
    </row>
    <row r="55" spans="1:14" x14ac:dyDescent="0.25">
      <c r="A55" s="26" t="s">
        <v>19</v>
      </c>
      <c r="B55" s="27"/>
      <c r="C55" s="27"/>
      <c r="D55" s="27"/>
      <c r="E55" s="27"/>
      <c r="F55" s="27"/>
      <c r="G55" s="27"/>
      <c r="H55" s="27"/>
      <c r="I55" s="55"/>
      <c r="J55" s="28"/>
      <c r="K55" s="29"/>
      <c r="L55" s="29"/>
      <c r="M55" s="29"/>
      <c r="N55" s="30"/>
    </row>
    <row r="56" spans="1:14" ht="23.25" x14ac:dyDescent="0.25">
      <c r="A56" s="87" t="s">
        <v>17</v>
      </c>
      <c r="B56" s="88"/>
      <c r="C56" s="88"/>
      <c r="D56" s="88"/>
      <c r="E56" s="88"/>
      <c r="F56" s="88"/>
      <c r="G56" s="88"/>
      <c r="H56" s="88"/>
      <c r="I56" s="88"/>
      <c r="J56" s="88"/>
      <c r="K56" s="88"/>
      <c r="L56" s="88"/>
      <c r="M56" s="88"/>
      <c r="N56" s="89"/>
    </row>
    <row r="57" spans="1:14" ht="23.25" x14ac:dyDescent="0.25">
      <c r="A57" s="90" t="s">
        <v>16</v>
      </c>
      <c r="B57" s="91"/>
      <c r="C57" s="91"/>
      <c r="D57" s="91"/>
      <c r="E57" s="91"/>
      <c r="F57" s="91"/>
      <c r="G57" s="91"/>
      <c r="H57" s="91"/>
      <c r="I57" s="91"/>
      <c r="J57" s="91"/>
      <c r="K57" s="91"/>
      <c r="L57" s="91"/>
      <c r="M57" s="91"/>
      <c r="N57" s="92"/>
    </row>
    <row r="58" spans="1:14" ht="30.75" customHeight="1" x14ac:dyDescent="0.25">
      <c r="A58" s="41"/>
      <c r="B58" s="93" t="s">
        <v>87</v>
      </c>
      <c r="C58" s="93"/>
      <c r="D58" s="93"/>
      <c r="E58" s="93" t="s">
        <v>88</v>
      </c>
      <c r="F58" s="93"/>
      <c r="G58" s="93"/>
      <c r="H58" s="93" t="s">
        <v>8</v>
      </c>
      <c r="I58" s="93"/>
      <c r="J58" s="93" t="s">
        <v>20</v>
      </c>
      <c r="K58" s="93"/>
      <c r="L58" s="93"/>
      <c r="M58" s="94" t="s">
        <v>9</v>
      </c>
      <c r="N58" s="94"/>
    </row>
    <row r="59" spans="1:14" ht="23.25" x14ac:dyDescent="0.25">
      <c r="A59" s="42" t="s">
        <v>7</v>
      </c>
      <c r="B59" s="93"/>
      <c r="C59" s="93"/>
      <c r="D59" s="93"/>
      <c r="E59" s="93"/>
      <c r="F59" s="93"/>
      <c r="G59" s="93"/>
      <c r="H59" s="93"/>
      <c r="I59" s="93"/>
      <c r="J59" s="93"/>
      <c r="K59" s="93"/>
      <c r="L59" s="93"/>
      <c r="M59" s="94"/>
      <c r="N59" s="94"/>
    </row>
    <row r="60" spans="1:14" ht="42.75" customHeight="1" x14ac:dyDescent="0.25">
      <c r="A60" s="36" t="s">
        <v>81</v>
      </c>
      <c r="B60" s="20" t="s">
        <v>0</v>
      </c>
      <c r="C60" s="20" t="s">
        <v>1</v>
      </c>
      <c r="D60" s="20" t="s">
        <v>111</v>
      </c>
      <c r="E60" s="20" t="s">
        <v>0</v>
      </c>
      <c r="F60" s="20" t="s">
        <v>1</v>
      </c>
      <c r="G60" s="20" t="s">
        <v>111</v>
      </c>
      <c r="H60" s="44" t="s">
        <v>2</v>
      </c>
      <c r="I60" s="51" t="s">
        <v>1</v>
      </c>
      <c r="J60" s="45" t="s">
        <v>5</v>
      </c>
      <c r="K60" s="46" t="s">
        <v>59</v>
      </c>
      <c r="L60" s="46" t="s">
        <v>60</v>
      </c>
      <c r="M60" s="21" t="s">
        <v>18</v>
      </c>
      <c r="N60" s="46" t="s">
        <v>6</v>
      </c>
    </row>
    <row r="61" spans="1:14" ht="42.75" customHeight="1" x14ac:dyDescent="0.35">
      <c r="A61" s="63" t="s">
        <v>114</v>
      </c>
      <c r="B61" s="95">
        <v>39.99</v>
      </c>
      <c r="C61" s="96">
        <v>36.24</v>
      </c>
      <c r="D61" s="101">
        <v>24</v>
      </c>
      <c r="E61" s="95">
        <v>40.5</v>
      </c>
      <c r="F61" s="95">
        <v>38.42</v>
      </c>
      <c r="G61" s="101">
        <v>24</v>
      </c>
      <c r="H61" s="98">
        <v>48</v>
      </c>
      <c r="I61" s="98">
        <v>44</v>
      </c>
      <c r="J61" s="99">
        <v>24</v>
      </c>
      <c r="K61" s="102">
        <v>100</v>
      </c>
      <c r="L61" s="23"/>
      <c r="M61" s="24">
        <f>((I61*J61)-(K61+L61))/J61</f>
        <v>39.833333333333336</v>
      </c>
      <c r="N61" s="22">
        <f>(H61-M61)*J61</f>
        <v>195.99999999999994</v>
      </c>
    </row>
    <row r="62" spans="1:14" ht="32.25" customHeight="1" x14ac:dyDescent="0.35">
      <c r="A62" s="63" t="s">
        <v>140</v>
      </c>
      <c r="B62" s="95">
        <v>41.99</v>
      </c>
      <c r="C62" s="95">
        <v>41.99</v>
      </c>
      <c r="D62" s="97">
        <v>24</v>
      </c>
      <c r="E62" s="95">
        <v>36.5</v>
      </c>
      <c r="F62" s="95">
        <v>36.5</v>
      </c>
      <c r="G62" s="97">
        <v>24</v>
      </c>
      <c r="H62" s="98">
        <v>47.75</v>
      </c>
      <c r="I62" s="98">
        <v>44.75</v>
      </c>
      <c r="J62" s="99">
        <v>24</v>
      </c>
      <c r="K62" s="100">
        <v>100</v>
      </c>
      <c r="L62" s="23"/>
      <c r="M62" s="24">
        <f>((I62*J62)-(K62+L62))/J62</f>
        <v>40.583333333333336</v>
      </c>
      <c r="N62" s="22">
        <f>(H62-M62)*J62</f>
        <v>171.99999999999994</v>
      </c>
    </row>
    <row r="63" spans="1:14" ht="32.25" customHeight="1" x14ac:dyDescent="0.35">
      <c r="A63" s="63" t="s">
        <v>141</v>
      </c>
      <c r="B63" s="95">
        <v>93.99</v>
      </c>
      <c r="C63" s="96">
        <v>85.24</v>
      </c>
      <c r="D63" s="101">
        <v>8</v>
      </c>
      <c r="E63" s="95">
        <v>91</v>
      </c>
      <c r="F63" s="96">
        <v>84.75</v>
      </c>
      <c r="G63" s="101">
        <v>8</v>
      </c>
      <c r="H63" s="98">
        <v>97.25</v>
      </c>
      <c r="I63" s="98">
        <v>94.25</v>
      </c>
      <c r="J63" s="99">
        <v>8</v>
      </c>
      <c r="K63" s="100">
        <v>100</v>
      </c>
      <c r="L63" s="23"/>
      <c r="M63" s="24">
        <f>((I63*J63)-(K63+L63))/J63</f>
        <v>81.75</v>
      </c>
      <c r="N63" s="22">
        <f>(H63-M63)*J63</f>
        <v>124</v>
      </c>
    </row>
    <row r="64" spans="1:14" ht="32.25" customHeight="1" x14ac:dyDescent="0.35">
      <c r="A64" s="63" t="s">
        <v>142</v>
      </c>
      <c r="B64" s="96">
        <v>51.99</v>
      </c>
      <c r="C64" s="96">
        <v>51.99</v>
      </c>
      <c r="D64" s="97">
        <v>24</v>
      </c>
      <c r="E64" s="95">
        <v>46.5</v>
      </c>
      <c r="F64" s="96">
        <v>46.5</v>
      </c>
      <c r="G64" s="101">
        <v>24</v>
      </c>
      <c r="H64" s="98">
        <v>59.75</v>
      </c>
      <c r="I64" s="98">
        <v>56.75</v>
      </c>
      <c r="J64" s="105">
        <v>24</v>
      </c>
      <c r="K64" s="102">
        <v>100</v>
      </c>
      <c r="L64" s="23"/>
      <c r="M64" s="24">
        <f t="shared" ref="M64:M65" si="19">((I64*J64)-(K64+L64))/J64</f>
        <v>52.583333333333336</v>
      </c>
      <c r="N64" s="22">
        <f t="shared" ref="N64:N65" si="20">(H64-M64)*J64</f>
        <v>171.99999999999994</v>
      </c>
    </row>
    <row r="65" spans="1:14" ht="32.25" customHeight="1" x14ac:dyDescent="0.35">
      <c r="A65" s="63" t="s">
        <v>143</v>
      </c>
      <c r="B65" s="96">
        <v>103.99</v>
      </c>
      <c r="C65" s="96">
        <v>97.74</v>
      </c>
      <c r="D65" s="97">
        <v>8</v>
      </c>
      <c r="E65" s="95">
        <v>103</v>
      </c>
      <c r="F65" s="96">
        <v>96.75</v>
      </c>
      <c r="G65" s="101">
        <v>8</v>
      </c>
      <c r="H65" s="98">
        <v>111.75</v>
      </c>
      <c r="I65" s="98">
        <v>108.75</v>
      </c>
      <c r="J65" s="105">
        <v>8</v>
      </c>
      <c r="K65" s="102">
        <v>100</v>
      </c>
      <c r="L65" s="23"/>
      <c r="M65" s="24">
        <f t="shared" si="19"/>
        <v>96.25</v>
      </c>
      <c r="N65" s="22">
        <f t="shared" si="20"/>
        <v>124</v>
      </c>
    </row>
    <row r="66" spans="1:14" ht="32.25" customHeight="1" x14ac:dyDescent="0.35">
      <c r="A66" s="64" t="s">
        <v>117</v>
      </c>
      <c r="B66" s="95">
        <v>35.99</v>
      </c>
      <c r="C66" s="95">
        <v>35.99</v>
      </c>
      <c r="D66" s="101">
        <v>24</v>
      </c>
      <c r="E66" s="95">
        <v>34.880000000000003</v>
      </c>
      <c r="F66" s="96">
        <v>34.880000000000003</v>
      </c>
      <c r="G66" s="101">
        <v>24</v>
      </c>
      <c r="H66" s="98">
        <v>43</v>
      </c>
      <c r="I66" s="98">
        <v>39.25</v>
      </c>
      <c r="J66" s="99">
        <v>24</v>
      </c>
      <c r="K66" s="100">
        <v>200</v>
      </c>
      <c r="L66" s="23"/>
      <c r="M66" s="24">
        <f t="shared" ref="M66:M71" si="21">((I66*J66)-(K66+L66))/J66</f>
        <v>30.916666666666668</v>
      </c>
      <c r="N66" s="22">
        <f t="shared" ref="N66:N71" si="22">(H66-M66)*J66</f>
        <v>290</v>
      </c>
    </row>
    <row r="67" spans="1:14" ht="32.25" customHeight="1" x14ac:dyDescent="0.35">
      <c r="A67" s="64" t="s">
        <v>118</v>
      </c>
      <c r="B67" s="95" t="s">
        <v>122</v>
      </c>
      <c r="C67" s="95" t="s">
        <v>122</v>
      </c>
      <c r="D67" s="101"/>
      <c r="E67" s="95">
        <v>85</v>
      </c>
      <c r="F67" s="95">
        <v>72.5</v>
      </c>
      <c r="G67" s="101"/>
      <c r="H67" s="103">
        <v>99</v>
      </c>
      <c r="I67" s="103">
        <v>95</v>
      </c>
      <c r="J67" s="99">
        <v>8</v>
      </c>
      <c r="K67" s="100">
        <v>200</v>
      </c>
      <c r="L67" s="23"/>
      <c r="M67" s="24">
        <f t="shared" ref="M67:M69" si="23">((I67*J67)-(K67+L67))/J67</f>
        <v>70</v>
      </c>
      <c r="N67" s="22">
        <f t="shared" ref="N67:N69" si="24">(H67-M67)*J67</f>
        <v>232</v>
      </c>
    </row>
    <row r="68" spans="1:14" ht="32.25" customHeight="1" x14ac:dyDescent="0.35">
      <c r="A68" s="64" t="s">
        <v>119</v>
      </c>
      <c r="B68" s="95">
        <v>34.99</v>
      </c>
      <c r="C68" s="95">
        <v>34.99</v>
      </c>
      <c r="D68" s="101">
        <v>24</v>
      </c>
      <c r="E68" s="95">
        <v>24.98</v>
      </c>
      <c r="F68" s="95">
        <v>24.98</v>
      </c>
      <c r="G68" s="101">
        <v>24</v>
      </c>
      <c r="H68" s="98">
        <v>40</v>
      </c>
      <c r="I68" s="98">
        <v>36</v>
      </c>
      <c r="J68" s="99">
        <v>24</v>
      </c>
      <c r="K68" s="100">
        <v>200</v>
      </c>
      <c r="L68" s="23"/>
      <c r="M68" s="24">
        <f t="shared" si="23"/>
        <v>27.666666666666668</v>
      </c>
      <c r="N68" s="22">
        <f t="shared" si="24"/>
        <v>296</v>
      </c>
    </row>
    <row r="69" spans="1:14" ht="32.25" customHeight="1" x14ac:dyDescent="0.35">
      <c r="A69" s="64" t="s">
        <v>120</v>
      </c>
      <c r="B69" s="95" t="s">
        <v>122</v>
      </c>
      <c r="C69" s="95" t="s">
        <v>122</v>
      </c>
      <c r="D69" s="101"/>
      <c r="E69" s="95">
        <v>80</v>
      </c>
      <c r="F69" s="95">
        <v>67.5</v>
      </c>
      <c r="G69" s="101">
        <v>4</v>
      </c>
      <c r="H69" s="98">
        <v>85.75</v>
      </c>
      <c r="I69" s="98">
        <v>81.75</v>
      </c>
      <c r="J69" s="99">
        <v>8</v>
      </c>
      <c r="K69" s="100">
        <v>200</v>
      </c>
      <c r="L69" s="23"/>
      <c r="M69" s="24">
        <f t="shared" si="23"/>
        <v>56.75</v>
      </c>
      <c r="N69" s="22">
        <f t="shared" si="24"/>
        <v>232</v>
      </c>
    </row>
    <row r="70" spans="1:14" ht="32.25" customHeight="1" x14ac:dyDescent="0.35">
      <c r="A70" s="64" t="s">
        <v>144</v>
      </c>
      <c r="B70" s="95">
        <v>89.99</v>
      </c>
      <c r="C70" s="96">
        <v>83.74</v>
      </c>
      <c r="D70" s="101">
        <v>8</v>
      </c>
      <c r="E70" s="95">
        <v>85</v>
      </c>
      <c r="F70" s="96">
        <v>72.5</v>
      </c>
      <c r="G70" s="101">
        <v>8</v>
      </c>
      <c r="H70" s="98">
        <v>99.75</v>
      </c>
      <c r="I70" s="98">
        <v>95.75</v>
      </c>
      <c r="J70" s="99">
        <v>8</v>
      </c>
      <c r="K70" s="100">
        <v>130</v>
      </c>
      <c r="L70" s="23"/>
      <c r="M70" s="24">
        <f t="shared" si="21"/>
        <v>79.5</v>
      </c>
      <c r="N70" s="22">
        <f t="shared" si="22"/>
        <v>162</v>
      </c>
    </row>
    <row r="71" spans="1:14" ht="32.25" customHeight="1" x14ac:dyDescent="0.35">
      <c r="A71" s="64" t="s">
        <v>145</v>
      </c>
      <c r="B71" s="95">
        <v>41.99</v>
      </c>
      <c r="C71" s="95">
        <v>41.99</v>
      </c>
      <c r="D71" s="101">
        <v>24</v>
      </c>
      <c r="E71" s="95">
        <v>35</v>
      </c>
      <c r="F71" s="96">
        <v>35</v>
      </c>
      <c r="G71" s="101">
        <v>24</v>
      </c>
      <c r="H71" s="98">
        <v>50</v>
      </c>
      <c r="I71" s="98">
        <v>46</v>
      </c>
      <c r="J71" s="99">
        <v>24</v>
      </c>
      <c r="K71" s="100">
        <v>130</v>
      </c>
      <c r="L71" s="23"/>
      <c r="M71" s="24">
        <f t="shared" si="21"/>
        <v>40.583333333333336</v>
      </c>
      <c r="N71" s="22">
        <f t="shared" si="22"/>
        <v>225.99999999999994</v>
      </c>
    </row>
    <row r="72" spans="1:14" ht="32.25" customHeight="1" x14ac:dyDescent="0.35">
      <c r="A72" s="64" t="s">
        <v>146</v>
      </c>
      <c r="B72" s="95">
        <v>36.99</v>
      </c>
      <c r="C72" s="95">
        <v>36.99</v>
      </c>
      <c r="D72" s="101">
        <v>24</v>
      </c>
      <c r="E72" s="95">
        <v>30</v>
      </c>
      <c r="F72" s="96">
        <v>30</v>
      </c>
      <c r="G72" s="101">
        <v>24</v>
      </c>
      <c r="H72" s="98">
        <v>45</v>
      </c>
      <c r="I72" s="98">
        <v>41</v>
      </c>
      <c r="J72" s="99">
        <v>24</v>
      </c>
      <c r="K72" s="100">
        <v>130</v>
      </c>
      <c r="L72" s="23"/>
      <c r="M72" s="24">
        <f t="shared" ref="M72:M73" si="25">((I72*J72)-(K72+L72))/J72</f>
        <v>35.583333333333336</v>
      </c>
      <c r="N72" s="22">
        <f t="shared" ref="N72:N73" si="26">(H72-M72)*J72</f>
        <v>225.99999999999994</v>
      </c>
    </row>
    <row r="73" spans="1:14" ht="32.25" customHeight="1" x14ac:dyDescent="0.35">
      <c r="A73" s="64" t="s">
        <v>147</v>
      </c>
      <c r="B73" s="95">
        <v>79.989999999999995</v>
      </c>
      <c r="C73" s="96">
        <v>72.489999999999995</v>
      </c>
      <c r="D73" s="101">
        <v>8</v>
      </c>
      <c r="E73" s="95">
        <v>75</v>
      </c>
      <c r="F73" s="96">
        <v>62.5</v>
      </c>
      <c r="G73" s="101">
        <v>8</v>
      </c>
      <c r="H73" s="98">
        <v>90.25</v>
      </c>
      <c r="I73" s="98">
        <v>86.25</v>
      </c>
      <c r="J73" s="99">
        <v>8</v>
      </c>
      <c r="K73" s="100">
        <v>130</v>
      </c>
      <c r="L73" s="23"/>
      <c r="M73" s="24">
        <f t="shared" si="25"/>
        <v>70</v>
      </c>
      <c r="N73" s="22">
        <f t="shared" si="26"/>
        <v>162</v>
      </c>
    </row>
    <row r="74" spans="1:14" ht="30.75" customHeight="1" x14ac:dyDescent="0.35">
      <c r="A74" s="63" t="s">
        <v>107</v>
      </c>
      <c r="B74" s="95">
        <v>79.989999999999995</v>
      </c>
      <c r="C74" s="96">
        <v>71.239999999999995</v>
      </c>
      <c r="D74" s="101">
        <v>8</v>
      </c>
      <c r="E74" s="96">
        <v>77</v>
      </c>
      <c r="F74" s="96">
        <v>67.75</v>
      </c>
      <c r="G74" s="97">
        <v>8</v>
      </c>
      <c r="H74" s="103">
        <v>89</v>
      </c>
      <c r="I74" s="103">
        <v>84</v>
      </c>
      <c r="J74" s="99">
        <v>8</v>
      </c>
      <c r="K74" s="102">
        <v>100</v>
      </c>
      <c r="L74" s="23"/>
      <c r="M74" s="24">
        <f t="shared" ref="M74:M77" si="27">((I74*J74)-(K74+L74))/J74</f>
        <v>71.5</v>
      </c>
      <c r="N74" s="22">
        <f t="shared" ref="N74:N77" si="28">(H74-M74)*J74</f>
        <v>140</v>
      </c>
    </row>
    <row r="75" spans="1:14" ht="29.25" customHeight="1" x14ac:dyDescent="0.35">
      <c r="A75" s="63" t="s">
        <v>148</v>
      </c>
      <c r="B75" s="95">
        <v>34.99</v>
      </c>
      <c r="C75" s="95">
        <v>34.99</v>
      </c>
      <c r="D75" s="101">
        <v>24</v>
      </c>
      <c r="E75" s="95">
        <v>40</v>
      </c>
      <c r="F75" s="95">
        <v>31.75</v>
      </c>
      <c r="G75" s="101">
        <v>24</v>
      </c>
      <c r="H75" s="103">
        <v>40.74</v>
      </c>
      <c r="I75" s="103">
        <v>36.74</v>
      </c>
      <c r="J75" s="99">
        <v>24</v>
      </c>
      <c r="K75" s="102">
        <v>100</v>
      </c>
      <c r="L75" s="23"/>
      <c r="M75" s="24">
        <f t="shared" si="27"/>
        <v>32.573333333333331</v>
      </c>
      <c r="N75" s="22">
        <f t="shared" si="28"/>
        <v>196.00000000000011</v>
      </c>
    </row>
    <row r="76" spans="1:14" ht="29.25" customHeight="1" x14ac:dyDescent="0.35">
      <c r="A76" s="63" t="s">
        <v>108</v>
      </c>
      <c r="B76" s="95">
        <v>91.99</v>
      </c>
      <c r="C76" s="96">
        <v>91.99</v>
      </c>
      <c r="D76" s="101">
        <v>8</v>
      </c>
      <c r="E76" s="95">
        <v>88</v>
      </c>
      <c r="F76" s="95">
        <v>78</v>
      </c>
      <c r="G76" s="101">
        <v>8</v>
      </c>
      <c r="H76" s="103">
        <v>102.5</v>
      </c>
      <c r="I76" s="103">
        <v>97.5</v>
      </c>
      <c r="J76" s="99">
        <v>8</v>
      </c>
      <c r="K76" s="102">
        <v>100</v>
      </c>
      <c r="L76" s="23"/>
      <c r="M76" s="24">
        <f t="shared" si="27"/>
        <v>85</v>
      </c>
      <c r="N76" s="22">
        <f t="shared" si="28"/>
        <v>140</v>
      </c>
    </row>
    <row r="77" spans="1:14" ht="29.25" customHeight="1" x14ac:dyDescent="0.35">
      <c r="A77" s="63" t="s">
        <v>109</v>
      </c>
      <c r="B77" s="95">
        <v>39.99</v>
      </c>
      <c r="C77" s="96">
        <v>39.99</v>
      </c>
      <c r="D77" s="101">
        <v>24</v>
      </c>
      <c r="E77" s="95">
        <v>36</v>
      </c>
      <c r="F77" s="95">
        <v>36</v>
      </c>
      <c r="G77" s="101">
        <v>24</v>
      </c>
      <c r="H77" s="103">
        <v>47.5</v>
      </c>
      <c r="I77" s="103">
        <v>43.5</v>
      </c>
      <c r="J77" s="99">
        <v>24</v>
      </c>
      <c r="K77" s="102">
        <v>100</v>
      </c>
      <c r="L77" s="23"/>
      <c r="M77" s="24">
        <f t="shared" si="27"/>
        <v>39.333333333333336</v>
      </c>
      <c r="N77" s="22">
        <f t="shared" si="28"/>
        <v>195.99999999999994</v>
      </c>
    </row>
    <row r="78" spans="1:14" ht="29.25" customHeight="1" x14ac:dyDescent="0.35">
      <c r="A78" s="63" t="s">
        <v>149</v>
      </c>
      <c r="B78" s="96">
        <v>129.99</v>
      </c>
      <c r="C78" s="96">
        <v>129.99</v>
      </c>
      <c r="D78" s="97">
        <v>8</v>
      </c>
      <c r="E78" s="96">
        <v>125</v>
      </c>
      <c r="F78" s="96">
        <v>111.75</v>
      </c>
      <c r="G78" s="97">
        <v>8</v>
      </c>
      <c r="H78" s="98">
        <v>147.75</v>
      </c>
      <c r="I78" s="98">
        <v>143.75</v>
      </c>
      <c r="J78" s="99">
        <v>8</v>
      </c>
      <c r="K78" s="102">
        <v>100</v>
      </c>
      <c r="L78" s="23"/>
      <c r="M78" s="24">
        <f t="shared" ref="M78:M79" si="29">((I78*J78)-(K78+L78))/J78</f>
        <v>131.25</v>
      </c>
      <c r="N78" s="22">
        <f t="shared" ref="N78:N79" si="30">(H78-M78)*J78</f>
        <v>132</v>
      </c>
    </row>
    <row r="79" spans="1:14" ht="29.25" customHeight="1" x14ac:dyDescent="0.35">
      <c r="A79" s="63" t="s">
        <v>150</v>
      </c>
      <c r="B79" s="96">
        <v>52.99</v>
      </c>
      <c r="C79" s="96">
        <v>52.99</v>
      </c>
      <c r="D79" s="97">
        <v>24</v>
      </c>
      <c r="E79" s="96">
        <v>50</v>
      </c>
      <c r="F79" s="96">
        <v>37.75</v>
      </c>
      <c r="G79" s="97">
        <v>24</v>
      </c>
      <c r="H79" s="98">
        <v>65.5</v>
      </c>
      <c r="I79" s="98">
        <v>61.5</v>
      </c>
      <c r="J79" s="99">
        <v>24</v>
      </c>
      <c r="K79" s="102">
        <v>100</v>
      </c>
      <c r="L79" s="23"/>
      <c r="M79" s="24">
        <f t="shared" si="29"/>
        <v>57.333333333333336</v>
      </c>
      <c r="N79" s="22">
        <f t="shared" si="30"/>
        <v>195.99999999999994</v>
      </c>
    </row>
    <row r="80" spans="1:14" ht="29.25" customHeight="1" x14ac:dyDescent="0.35">
      <c r="A80" s="63" t="s">
        <v>151</v>
      </c>
      <c r="B80" s="96" t="s">
        <v>3</v>
      </c>
      <c r="C80" s="96" t="s">
        <v>122</v>
      </c>
      <c r="D80" s="97"/>
      <c r="E80" s="96" t="s">
        <v>3</v>
      </c>
      <c r="F80" s="96" t="s">
        <v>122</v>
      </c>
      <c r="G80" s="97">
        <v>24</v>
      </c>
      <c r="H80" s="98">
        <v>109.5</v>
      </c>
      <c r="I80" s="98">
        <v>106.5</v>
      </c>
      <c r="J80" s="99">
        <v>8</v>
      </c>
      <c r="K80" s="100">
        <v>130</v>
      </c>
      <c r="L80" s="23"/>
      <c r="M80" s="24">
        <f t="shared" ref="M80" si="31">((I80*J80)-(K80+L80))/J80</f>
        <v>90.25</v>
      </c>
      <c r="N80" s="22">
        <f t="shared" ref="N80" si="32">(H80-M80)*J80</f>
        <v>154</v>
      </c>
    </row>
    <row r="81" spans="1:14" ht="29.25" customHeight="1" x14ac:dyDescent="0.35">
      <c r="A81" s="63" t="s">
        <v>83</v>
      </c>
      <c r="B81" s="95">
        <v>95.99</v>
      </c>
      <c r="C81" s="95">
        <v>95.99</v>
      </c>
      <c r="D81" s="101">
        <v>8</v>
      </c>
      <c r="E81" s="96">
        <v>90</v>
      </c>
      <c r="F81" s="96">
        <v>90</v>
      </c>
      <c r="G81" s="97">
        <v>8</v>
      </c>
      <c r="H81" s="98">
        <v>112.25</v>
      </c>
      <c r="I81" s="98">
        <v>102.25</v>
      </c>
      <c r="J81" s="99">
        <v>8</v>
      </c>
      <c r="K81" s="100"/>
      <c r="L81" s="23"/>
      <c r="M81" s="24">
        <f>((I81*J81)-(K81+L81))/J81</f>
        <v>102.25</v>
      </c>
      <c r="N81" s="22">
        <f>(H81-M81)*J81</f>
        <v>80</v>
      </c>
    </row>
    <row r="82" spans="1:14" ht="29.25" customHeight="1" x14ac:dyDescent="0.35">
      <c r="A82" s="63" t="s">
        <v>75</v>
      </c>
      <c r="B82" s="95">
        <v>34.99</v>
      </c>
      <c r="C82" s="95">
        <v>34.99</v>
      </c>
      <c r="D82" s="101">
        <v>24</v>
      </c>
      <c r="E82" s="95">
        <v>32</v>
      </c>
      <c r="F82" s="95">
        <v>32</v>
      </c>
      <c r="G82" s="97">
        <v>24</v>
      </c>
      <c r="H82" s="98">
        <v>38.75</v>
      </c>
      <c r="I82" s="98">
        <v>35.75</v>
      </c>
      <c r="J82" s="99">
        <v>24</v>
      </c>
      <c r="K82" s="100"/>
      <c r="L82" s="23"/>
      <c r="M82" s="24">
        <f>((I82*J82)-(K82+L82))/J82</f>
        <v>35.75</v>
      </c>
      <c r="N82" s="22">
        <f>(H82-M82)*J82</f>
        <v>72</v>
      </c>
    </row>
    <row r="83" spans="1:14" ht="21.75" customHeight="1" x14ac:dyDescent="0.35">
      <c r="A83" s="43"/>
      <c r="B83" s="37"/>
      <c r="C83" s="37"/>
      <c r="D83" s="37"/>
      <c r="E83" s="37"/>
      <c r="F83" s="37"/>
      <c r="G83" s="37"/>
      <c r="H83" s="37"/>
      <c r="I83" s="37"/>
      <c r="J83" s="38"/>
      <c r="K83" s="39"/>
      <c r="L83" s="39"/>
      <c r="M83" s="39"/>
      <c r="N83" s="40"/>
    </row>
    <row r="84" spans="1:14" ht="31.5" customHeight="1" x14ac:dyDescent="0.35">
      <c r="A84" s="43" t="s">
        <v>11</v>
      </c>
      <c r="B84" s="37"/>
      <c r="C84" s="37"/>
      <c r="D84" s="37"/>
      <c r="E84" s="37"/>
      <c r="F84" s="37"/>
      <c r="G84" s="37"/>
      <c r="H84" s="37"/>
      <c r="I84" s="37"/>
      <c r="J84" s="38"/>
      <c r="K84" s="39"/>
      <c r="L84" s="39"/>
      <c r="M84" s="39"/>
      <c r="N84" s="40"/>
    </row>
    <row r="85" spans="1:14" ht="31.5" customHeight="1" x14ac:dyDescent="0.35">
      <c r="A85" s="65" t="s">
        <v>156</v>
      </c>
      <c r="B85" s="95">
        <v>53.99</v>
      </c>
      <c r="C85" s="96">
        <v>48.99</v>
      </c>
      <c r="D85" s="97">
        <v>8</v>
      </c>
      <c r="E85" s="96">
        <v>51</v>
      </c>
      <c r="F85" s="96">
        <v>48.5</v>
      </c>
      <c r="G85" s="97">
        <v>8</v>
      </c>
      <c r="H85" s="98">
        <v>52.5</v>
      </c>
      <c r="I85" s="98">
        <v>48.5</v>
      </c>
      <c r="J85" s="99">
        <v>8</v>
      </c>
      <c r="K85" s="102">
        <v>25</v>
      </c>
      <c r="L85" s="23"/>
      <c r="M85" s="24">
        <f>((I85*J85)-(K85+L85))/J85</f>
        <v>45.375</v>
      </c>
      <c r="N85" s="22">
        <f>(H85-M85)*J85</f>
        <v>57</v>
      </c>
    </row>
    <row r="86" spans="1:14" ht="31.5" customHeight="1" x14ac:dyDescent="0.35">
      <c r="A86" s="65" t="s">
        <v>123</v>
      </c>
      <c r="B86" s="95">
        <v>67.989999999999995</v>
      </c>
      <c r="C86" s="96">
        <v>57.989999999999995</v>
      </c>
      <c r="D86" s="97">
        <v>4</v>
      </c>
      <c r="E86" s="96">
        <v>73</v>
      </c>
      <c r="F86" s="96">
        <v>70.5</v>
      </c>
      <c r="G86" s="97">
        <v>4</v>
      </c>
      <c r="H86" s="98">
        <v>75.25</v>
      </c>
      <c r="I86" s="98">
        <v>73.25</v>
      </c>
      <c r="J86" s="99">
        <v>4</v>
      </c>
      <c r="K86" s="102">
        <v>25</v>
      </c>
      <c r="L86" s="23"/>
      <c r="M86" s="24">
        <f>((I86*J86)-(K86+L86))/J86</f>
        <v>67</v>
      </c>
      <c r="N86" s="22">
        <f>(H86-M86)*J86</f>
        <v>33</v>
      </c>
    </row>
    <row r="87" spans="1:14" ht="31.5" customHeight="1" x14ac:dyDescent="0.35">
      <c r="A87" s="65" t="s">
        <v>157</v>
      </c>
      <c r="B87" s="95">
        <v>71.989999999999995</v>
      </c>
      <c r="C87" s="96">
        <v>64.489999999999995</v>
      </c>
      <c r="D87" s="97">
        <v>4</v>
      </c>
      <c r="E87" s="104">
        <v>58.94</v>
      </c>
      <c r="F87" s="104">
        <v>50.19</v>
      </c>
      <c r="G87" s="97">
        <v>4</v>
      </c>
      <c r="H87" s="103">
        <v>74.5</v>
      </c>
      <c r="I87" s="103">
        <v>72</v>
      </c>
      <c r="J87" s="99">
        <v>4</v>
      </c>
      <c r="K87" s="102"/>
      <c r="L87" s="23"/>
      <c r="M87" s="24">
        <f t="shared" ref="M87:M93" si="33">((I87*J87)-(K87+L87))/J87</f>
        <v>72</v>
      </c>
      <c r="N87" s="22">
        <f t="shared" ref="N87:N93" si="34">(H87-M87)*J87</f>
        <v>10</v>
      </c>
    </row>
    <row r="88" spans="1:14" s="56" customFormat="1" ht="31.5" customHeight="1" x14ac:dyDescent="0.35">
      <c r="A88" s="66" t="s">
        <v>158</v>
      </c>
      <c r="B88" s="95">
        <v>69.989999999999995</v>
      </c>
      <c r="C88" s="96">
        <v>62.489999999999995</v>
      </c>
      <c r="D88" s="97">
        <v>4</v>
      </c>
      <c r="E88" s="96" t="s">
        <v>3</v>
      </c>
      <c r="F88" s="96" t="s">
        <v>3</v>
      </c>
      <c r="G88" s="97"/>
      <c r="H88" s="103">
        <v>74.150000000000006</v>
      </c>
      <c r="I88" s="103">
        <v>70.150000000000006</v>
      </c>
      <c r="J88" s="99">
        <v>4</v>
      </c>
      <c r="K88" s="102">
        <v>50</v>
      </c>
      <c r="L88" s="23"/>
      <c r="M88" s="24">
        <f t="shared" ref="M88" si="35">((I88*J88)-(K88+L88))/J88</f>
        <v>57.650000000000006</v>
      </c>
      <c r="N88" s="22">
        <f t="shared" ref="N88" si="36">(H88-M88)*J88</f>
        <v>66</v>
      </c>
    </row>
    <row r="89" spans="1:14" ht="31.5" customHeight="1" x14ac:dyDescent="0.35">
      <c r="A89" s="65" t="s">
        <v>115</v>
      </c>
      <c r="B89" s="95">
        <v>44.99</v>
      </c>
      <c r="C89" s="96">
        <v>39.99</v>
      </c>
      <c r="D89" s="101">
        <v>8</v>
      </c>
      <c r="E89" s="95">
        <v>46</v>
      </c>
      <c r="F89" s="96">
        <v>46</v>
      </c>
      <c r="G89" s="101">
        <v>8</v>
      </c>
      <c r="H89" s="98">
        <v>51.5</v>
      </c>
      <c r="I89" s="98">
        <v>48.5</v>
      </c>
      <c r="J89" s="99">
        <v>8</v>
      </c>
      <c r="K89" s="100"/>
      <c r="L89" s="23"/>
      <c r="M89" s="24">
        <f t="shared" si="33"/>
        <v>48.5</v>
      </c>
      <c r="N89" s="22">
        <f t="shared" si="34"/>
        <v>24</v>
      </c>
    </row>
    <row r="90" spans="1:14" ht="31.5" customHeight="1" x14ac:dyDescent="0.35">
      <c r="A90" s="65" t="s">
        <v>159</v>
      </c>
      <c r="B90" s="96">
        <v>68.989999999999995</v>
      </c>
      <c r="C90" s="96">
        <v>57.739999999999995</v>
      </c>
      <c r="D90" s="97">
        <v>4</v>
      </c>
      <c r="E90" s="96">
        <v>66</v>
      </c>
      <c r="F90" s="96">
        <v>61</v>
      </c>
      <c r="G90" s="97">
        <v>4</v>
      </c>
      <c r="H90" s="103">
        <v>75.5</v>
      </c>
      <c r="I90" s="103">
        <v>73.5</v>
      </c>
      <c r="J90" s="99">
        <v>4</v>
      </c>
      <c r="K90" s="100">
        <v>50</v>
      </c>
      <c r="L90" s="23"/>
      <c r="M90" s="24">
        <f t="shared" si="33"/>
        <v>61</v>
      </c>
      <c r="N90" s="22">
        <f t="shared" si="34"/>
        <v>58</v>
      </c>
    </row>
    <row r="91" spans="1:14" ht="31.5" customHeight="1" x14ac:dyDescent="0.35">
      <c r="A91" s="65" t="s">
        <v>160</v>
      </c>
      <c r="B91" s="96">
        <v>139.99</v>
      </c>
      <c r="C91" s="96">
        <v>128.74</v>
      </c>
      <c r="D91" s="97">
        <v>4</v>
      </c>
      <c r="E91" s="96">
        <v>137</v>
      </c>
      <c r="F91" s="96">
        <v>137</v>
      </c>
      <c r="G91" s="97">
        <v>4</v>
      </c>
      <c r="H91" s="98">
        <v>150</v>
      </c>
      <c r="I91" s="98">
        <v>142</v>
      </c>
      <c r="J91" s="99">
        <v>4</v>
      </c>
      <c r="K91" s="100"/>
      <c r="L91" s="23"/>
      <c r="M91" s="24">
        <f t="shared" si="33"/>
        <v>142</v>
      </c>
      <c r="N91" s="22">
        <f t="shared" si="34"/>
        <v>32</v>
      </c>
    </row>
    <row r="92" spans="1:14" ht="31.5" customHeight="1" x14ac:dyDescent="0.35">
      <c r="A92" s="65" t="s">
        <v>161</v>
      </c>
      <c r="B92" s="95">
        <v>44.99</v>
      </c>
      <c r="C92" s="96">
        <v>44.99</v>
      </c>
      <c r="D92" s="101">
        <v>8</v>
      </c>
      <c r="E92" s="96" t="s">
        <v>122</v>
      </c>
      <c r="F92" s="96" t="s">
        <v>122</v>
      </c>
      <c r="G92" s="101"/>
      <c r="H92" s="98">
        <v>55</v>
      </c>
      <c r="I92" s="98">
        <v>51</v>
      </c>
      <c r="J92" s="99">
        <v>8</v>
      </c>
      <c r="K92" s="100"/>
      <c r="L92" s="23"/>
      <c r="M92" s="24">
        <f>((I92*J92)-(K92+L92))/J92</f>
        <v>51</v>
      </c>
      <c r="N92" s="22">
        <f>(H92-M92)*J92</f>
        <v>32</v>
      </c>
    </row>
    <row r="93" spans="1:14" ht="31.5" customHeight="1" x14ac:dyDescent="0.35">
      <c r="A93" s="65" t="s">
        <v>162</v>
      </c>
      <c r="B93" s="95">
        <v>57.99</v>
      </c>
      <c r="C93" s="95">
        <v>57.99</v>
      </c>
      <c r="D93" s="101">
        <v>8</v>
      </c>
      <c r="E93" s="95">
        <v>38</v>
      </c>
      <c r="F93" s="96">
        <v>38</v>
      </c>
      <c r="G93" s="101">
        <v>8</v>
      </c>
      <c r="H93" s="103">
        <v>52.5</v>
      </c>
      <c r="I93" s="103">
        <v>48.5</v>
      </c>
      <c r="J93" s="99">
        <v>8</v>
      </c>
      <c r="K93" s="100">
        <v>50</v>
      </c>
      <c r="L93" s="23"/>
      <c r="M93" s="24">
        <f t="shared" si="33"/>
        <v>42.25</v>
      </c>
      <c r="N93" s="22">
        <f t="shared" si="34"/>
        <v>82</v>
      </c>
    </row>
    <row r="94" spans="1:14" ht="31.5" customHeight="1" x14ac:dyDescent="0.35">
      <c r="A94" s="65" t="s">
        <v>163</v>
      </c>
      <c r="B94" s="95">
        <v>84.99</v>
      </c>
      <c r="C94" s="96">
        <v>78.739999999999995</v>
      </c>
      <c r="D94" s="101">
        <v>4</v>
      </c>
      <c r="E94" s="96">
        <v>70</v>
      </c>
      <c r="F94" s="96">
        <v>70</v>
      </c>
      <c r="G94" s="97">
        <v>4</v>
      </c>
      <c r="H94" s="98">
        <v>82.75</v>
      </c>
      <c r="I94" s="98">
        <v>81.25</v>
      </c>
      <c r="J94" s="99">
        <v>4</v>
      </c>
      <c r="K94" s="100"/>
      <c r="L94" s="23"/>
      <c r="M94" s="24">
        <f>((I94*J94)-(K94+L94))/J94</f>
        <v>81.25</v>
      </c>
      <c r="N94" s="22">
        <f t="shared" ref="N94" si="37">(H94-M94)*J94</f>
        <v>6</v>
      </c>
    </row>
    <row r="95" spans="1:14" ht="31.5" customHeight="1" x14ac:dyDescent="0.35">
      <c r="A95" s="65" t="s">
        <v>164</v>
      </c>
      <c r="B95" s="95">
        <v>69.989999999999995</v>
      </c>
      <c r="C95" s="95">
        <v>69.989999999999995</v>
      </c>
      <c r="D95" s="97">
        <v>4</v>
      </c>
      <c r="E95" s="96">
        <v>65</v>
      </c>
      <c r="F95" s="96">
        <v>65</v>
      </c>
      <c r="G95" s="97">
        <v>4</v>
      </c>
      <c r="H95" s="98">
        <v>82.25</v>
      </c>
      <c r="I95" s="98">
        <v>80.25</v>
      </c>
      <c r="J95" s="99">
        <v>4</v>
      </c>
      <c r="K95" s="100"/>
      <c r="L95" s="23"/>
      <c r="M95" s="24">
        <f>((I95*J95)-(K95+L95))/J95</f>
        <v>80.25</v>
      </c>
      <c r="N95" s="22">
        <f>(H95-M95)*J95</f>
        <v>8</v>
      </c>
    </row>
    <row r="96" spans="1:14" ht="31.5" customHeight="1" x14ac:dyDescent="0.35">
      <c r="A96" s="65" t="s">
        <v>165</v>
      </c>
      <c r="B96" s="96">
        <v>61.99</v>
      </c>
      <c r="C96" s="96">
        <v>50.74</v>
      </c>
      <c r="D96" s="97">
        <v>4</v>
      </c>
      <c r="E96" s="96">
        <v>56.48</v>
      </c>
      <c r="F96" s="96">
        <v>56.48</v>
      </c>
      <c r="G96" s="97">
        <v>4</v>
      </c>
      <c r="H96" s="98">
        <v>71.75</v>
      </c>
      <c r="I96" s="98">
        <v>69.75</v>
      </c>
      <c r="J96" s="99">
        <v>4</v>
      </c>
      <c r="K96" s="100"/>
      <c r="L96" s="23"/>
      <c r="M96" s="24">
        <f>((I96*J96)-(K96+L96))/J96</f>
        <v>69.75</v>
      </c>
      <c r="N96" s="22">
        <f>(H96-M96)*J96</f>
        <v>8</v>
      </c>
    </row>
    <row r="97" spans="1:14" ht="31.5" customHeight="1" x14ac:dyDescent="0.35">
      <c r="A97" s="65" t="s">
        <v>166</v>
      </c>
      <c r="B97" s="95">
        <v>49.99</v>
      </c>
      <c r="C97" s="96">
        <v>49.99</v>
      </c>
      <c r="D97" s="97">
        <v>8</v>
      </c>
      <c r="E97" s="96">
        <v>39.5</v>
      </c>
      <c r="F97" s="96">
        <v>39.5</v>
      </c>
      <c r="G97" s="97">
        <v>8</v>
      </c>
      <c r="H97" s="98">
        <v>52.5</v>
      </c>
      <c r="I97" s="98">
        <v>49.5</v>
      </c>
      <c r="J97" s="99">
        <v>8</v>
      </c>
      <c r="K97" s="100"/>
      <c r="L97" s="23"/>
      <c r="M97" s="24">
        <f>((I97*J97)-(K97+L97))/J97</f>
        <v>49.5</v>
      </c>
      <c r="N97" s="22">
        <f>(H97-M97)*J97</f>
        <v>24</v>
      </c>
    </row>
    <row r="98" spans="1:14" s="58" customFormat="1" ht="23.25" x14ac:dyDescent="0.35">
      <c r="A98" s="65" t="s">
        <v>167</v>
      </c>
      <c r="B98" s="95">
        <v>69.989999999999995</v>
      </c>
      <c r="C98" s="96">
        <v>59.989999999999995</v>
      </c>
      <c r="D98" s="97">
        <v>4</v>
      </c>
      <c r="E98" s="95">
        <v>67</v>
      </c>
      <c r="F98" s="96">
        <v>57</v>
      </c>
      <c r="G98" s="97">
        <v>4</v>
      </c>
      <c r="H98" s="98">
        <v>74.25</v>
      </c>
      <c r="I98" s="98">
        <v>70.25</v>
      </c>
      <c r="J98" s="99">
        <v>4</v>
      </c>
      <c r="K98" s="100">
        <v>80</v>
      </c>
      <c r="L98" s="23"/>
      <c r="M98" s="24">
        <f>((I98*J98)-(K98+L98))/J98</f>
        <v>50.25</v>
      </c>
      <c r="N98" s="22">
        <f>(H98-M98)*J98</f>
        <v>96</v>
      </c>
    </row>
    <row r="99" spans="1:14" s="58" customFormat="1" x14ac:dyDescent="0.35">
      <c r="A99" s="59"/>
      <c r="B99" s="69"/>
      <c r="C99" s="70"/>
      <c r="D99" s="71"/>
      <c r="E99" s="69"/>
      <c r="F99" s="72"/>
      <c r="G99" s="71"/>
      <c r="H99" s="73"/>
      <c r="I99" s="73"/>
      <c r="J99" s="74"/>
      <c r="K99" s="75"/>
      <c r="L99" s="67"/>
      <c r="M99" s="67"/>
      <c r="N99" s="68"/>
    </row>
    <row r="100" spans="1:14" ht="28.5" customHeight="1" x14ac:dyDescent="0.25">
      <c r="A100" s="36" t="s">
        <v>10</v>
      </c>
      <c r="B100" s="37"/>
      <c r="C100" s="37"/>
      <c r="D100" s="37"/>
      <c r="E100" s="37"/>
      <c r="F100" s="37"/>
      <c r="G100" s="37"/>
      <c r="H100" s="37"/>
      <c r="I100" s="37"/>
      <c r="J100" s="38"/>
      <c r="K100" s="39"/>
      <c r="L100" s="39"/>
      <c r="M100" s="39"/>
      <c r="N100" s="40"/>
    </row>
    <row r="101" spans="1:14" ht="32.25" customHeight="1" x14ac:dyDescent="0.35">
      <c r="A101" s="77" t="s">
        <v>110</v>
      </c>
      <c r="B101" s="95">
        <v>97.99</v>
      </c>
      <c r="C101" s="96">
        <v>92.99</v>
      </c>
      <c r="D101" s="101">
        <v>4</v>
      </c>
      <c r="E101" s="96">
        <v>86</v>
      </c>
      <c r="F101" s="96">
        <v>77.25</v>
      </c>
      <c r="G101" s="97">
        <v>4</v>
      </c>
      <c r="H101" s="98">
        <v>100.75</v>
      </c>
      <c r="I101" s="98">
        <v>96.75</v>
      </c>
      <c r="J101" s="99">
        <v>4</v>
      </c>
      <c r="K101" s="100">
        <v>75</v>
      </c>
      <c r="L101" s="23"/>
      <c r="M101" s="24">
        <f t="shared" ref="M101:M103" si="38">((I101*J101)-(K101+L101))/J101</f>
        <v>78</v>
      </c>
      <c r="N101" s="22">
        <f t="shared" ref="N101:N103" si="39">(H101-M101)*J101</f>
        <v>91</v>
      </c>
    </row>
    <row r="102" spans="1:14" ht="32.25" customHeight="1" x14ac:dyDescent="0.35">
      <c r="A102" s="78" t="s">
        <v>168</v>
      </c>
      <c r="B102" s="95">
        <v>74.989999999999995</v>
      </c>
      <c r="C102" s="95">
        <v>59.99</v>
      </c>
      <c r="D102" s="101"/>
      <c r="E102" s="95" t="s">
        <v>3</v>
      </c>
      <c r="F102" s="95" t="s">
        <v>3</v>
      </c>
      <c r="G102" s="97"/>
      <c r="H102" s="103">
        <v>73.8</v>
      </c>
      <c r="I102" s="103">
        <v>71</v>
      </c>
      <c r="J102" s="99">
        <v>24</v>
      </c>
      <c r="K102" s="100">
        <v>200</v>
      </c>
      <c r="L102" s="23"/>
      <c r="M102" s="24">
        <f t="shared" si="38"/>
        <v>62.666666666666664</v>
      </c>
      <c r="N102" s="22">
        <f t="shared" si="39"/>
        <v>267.2</v>
      </c>
    </row>
    <row r="103" spans="1:14" ht="32.25" customHeight="1" x14ac:dyDescent="0.35">
      <c r="A103" s="78" t="s">
        <v>169</v>
      </c>
      <c r="B103" s="95">
        <v>104.99</v>
      </c>
      <c r="C103" s="95">
        <v>83.99</v>
      </c>
      <c r="D103" s="101"/>
      <c r="E103" s="95" t="s">
        <v>3</v>
      </c>
      <c r="F103" s="95" t="s">
        <v>3</v>
      </c>
      <c r="G103" s="97"/>
      <c r="H103" s="103">
        <v>102.5</v>
      </c>
      <c r="I103" s="103">
        <v>100.5</v>
      </c>
      <c r="J103" s="99">
        <v>8</v>
      </c>
      <c r="K103" s="100">
        <v>200</v>
      </c>
      <c r="L103" s="23"/>
      <c r="M103" s="24">
        <f t="shared" si="38"/>
        <v>75.5</v>
      </c>
      <c r="N103" s="22">
        <f t="shared" si="39"/>
        <v>216</v>
      </c>
    </row>
    <row r="104" spans="1:14" ht="32.25" customHeight="1" x14ac:dyDescent="0.35">
      <c r="A104" s="76" t="s">
        <v>170</v>
      </c>
      <c r="B104" s="95">
        <v>79.989999999999995</v>
      </c>
      <c r="C104" s="95">
        <v>74.989999999999995</v>
      </c>
      <c r="D104" s="97">
        <v>8</v>
      </c>
      <c r="E104" s="96">
        <v>79</v>
      </c>
      <c r="F104" s="96">
        <v>79</v>
      </c>
      <c r="G104" s="97">
        <v>8</v>
      </c>
      <c r="H104" s="98">
        <v>91.5</v>
      </c>
      <c r="I104" s="98">
        <v>89.5</v>
      </c>
      <c r="J104" s="99">
        <v>8</v>
      </c>
      <c r="K104" s="100"/>
      <c r="L104" s="23"/>
      <c r="M104" s="24">
        <f t="shared" ref="M104:M105" si="40">((I104*J104)-(K104+L104))/J104</f>
        <v>89.5</v>
      </c>
      <c r="N104" s="22">
        <f t="shared" ref="N104" si="41">(H104-M104)*J104</f>
        <v>16</v>
      </c>
    </row>
    <row r="105" spans="1:14" ht="32.25" customHeight="1" x14ac:dyDescent="0.35">
      <c r="A105" s="76" t="s">
        <v>171</v>
      </c>
      <c r="B105" s="96">
        <v>79.989999999999995</v>
      </c>
      <c r="C105" s="96">
        <v>74.989999999999995</v>
      </c>
      <c r="D105" s="97">
        <v>8</v>
      </c>
      <c r="E105" s="96">
        <v>79</v>
      </c>
      <c r="F105" s="96">
        <v>79</v>
      </c>
      <c r="G105" s="97">
        <v>8</v>
      </c>
      <c r="H105" s="98">
        <v>91.5</v>
      </c>
      <c r="I105" s="98">
        <v>89.5</v>
      </c>
      <c r="J105" s="99">
        <v>8</v>
      </c>
      <c r="K105" s="100"/>
      <c r="L105" s="23"/>
      <c r="M105" s="24">
        <f t="shared" si="40"/>
        <v>89.5</v>
      </c>
      <c r="N105" s="22">
        <f t="shared" ref="N105" si="42">(H105-M105)*J105</f>
        <v>16</v>
      </c>
    </row>
    <row r="106" spans="1:14" ht="23.25" customHeight="1" x14ac:dyDescent="0.25">
      <c r="A106" s="31"/>
      <c r="B106" s="32"/>
      <c r="C106" s="32"/>
      <c r="D106" s="32"/>
      <c r="E106" s="32"/>
      <c r="F106" s="32"/>
      <c r="G106" s="32"/>
      <c r="H106" s="32"/>
      <c r="I106" s="32"/>
      <c r="J106" s="33"/>
      <c r="K106" s="34"/>
      <c r="L106" s="34"/>
      <c r="M106" s="34"/>
      <c r="N106" s="35"/>
    </row>
    <row r="107" spans="1:14" ht="29.25" customHeight="1" x14ac:dyDescent="0.25">
      <c r="A107" s="36" t="s">
        <v>12</v>
      </c>
      <c r="B107" s="37"/>
      <c r="C107" s="37"/>
      <c r="D107" s="37"/>
      <c r="E107" s="37"/>
      <c r="F107" s="37"/>
      <c r="G107" s="37"/>
      <c r="H107" s="37"/>
      <c r="I107" s="37"/>
      <c r="J107" s="38"/>
      <c r="K107" s="39"/>
      <c r="L107" s="39"/>
      <c r="M107" s="39"/>
      <c r="N107" s="40"/>
    </row>
    <row r="108" spans="1:14" ht="29.25" customHeight="1" x14ac:dyDescent="0.35">
      <c r="A108" s="79" t="s">
        <v>172</v>
      </c>
      <c r="B108" s="96">
        <v>59.99</v>
      </c>
      <c r="C108" s="96">
        <v>59.99</v>
      </c>
      <c r="D108" s="97">
        <v>8</v>
      </c>
      <c r="E108" s="96">
        <v>52</v>
      </c>
      <c r="F108" s="96">
        <v>49.5</v>
      </c>
      <c r="G108" s="97">
        <v>8</v>
      </c>
      <c r="H108" s="98">
        <v>52.75</v>
      </c>
      <c r="I108" s="98">
        <v>49.75</v>
      </c>
      <c r="J108" s="99">
        <v>8</v>
      </c>
      <c r="K108" s="102"/>
      <c r="L108" s="23"/>
      <c r="M108" s="24">
        <f>((I108*J108)-(K108+L108))/J108</f>
        <v>49.75</v>
      </c>
      <c r="N108" s="22">
        <f>(H108-M108)*J108</f>
        <v>24</v>
      </c>
    </row>
    <row r="109" spans="1:14" ht="29.25" customHeight="1" x14ac:dyDescent="0.35">
      <c r="A109" s="79" t="s">
        <v>124</v>
      </c>
      <c r="B109" s="96">
        <v>89.99</v>
      </c>
      <c r="C109" s="96">
        <v>79.989999999999995</v>
      </c>
      <c r="D109" s="97">
        <v>4</v>
      </c>
      <c r="E109" s="96" t="s">
        <v>3</v>
      </c>
      <c r="F109" s="96" t="s">
        <v>3</v>
      </c>
      <c r="G109" s="97">
        <v>4</v>
      </c>
      <c r="H109" s="98">
        <v>99.35</v>
      </c>
      <c r="I109" s="98">
        <v>96.75</v>
      </c>
      <c r="J109" s="99">
        <v>4</v>
      </c>
      <c r="K109" s="102">
        <v>50</v>
      </c>
      <c r="L109" s="23"/>
      <c r="M109" s="24">
        <f>((I109*J109)-(K109+L109))/J109</f>
        <v>84.25</v>
      </c>
      <c r="N109" s="22">
        <f>(H109-M109)*J109</f>
        <v>60.399999999999977</v>
      </c>
    </row>
    <row r="110" spans="1:14" ht="29.25" customHeight="1" x14ac:dyDescent="0.35">
      <c r="A110" s="79" t="s">
        <v>173</v>
      </c>
      <c r="B110" s="96">
        <v>89.99</v>
      </c>
      <c r="C110" s="96">
        <v>77.489999999999995</v>
      </c>
      <c r="D110" s="97">
        <v>4</v>
      </c>
      <c r="E110" s="96">
        <v>82</v>
      </c>
      <c r="F110" s="96">
        <v>73.25</v>
      </c>
      <c r="G110" s="97">
        <v>4</v>
      </c>
      <c r="H110" s="98">
        <v>99.5</v>
      </c>
      <c r="I110" s="98">
        <v>97.5</v>
      </c>
      <c r="J110" s="99">
        <v>4</v>
      </c>
      <c r="K110" s="100"/>
      <c r="L110" s="23"/>
      <c r="M110" s="24">
        <f>((I110*J110)-(K110+L110))/J110</f>
        <v>97.5</v>
      </c>
      <c r="N110" s="22">
        <f>(H110-M110)*J110</f>
        <v>8</v>
      </c>
    </row>
    <row r="111" spans="1:14" ht="29.25" customHeight="1" x14ac:dyDescent="0.35">
      <c r="A111" s="79" t="s">
        <v>174</v>
      </c>
      <c r="B111" s="95">
        <v>84.99</v>
      </c>
      <c r="C111" s="96">
        <v>77.489999999999995</v>
      </c>
      <c r="D111" s="101">
        <v>4</v>
      </c>
      <c r="E111" s="96">
        <v>74</v>
      </c>
      <c r="F111" s="96">
        <v>69</v>
      </c>
      <c r="G111" s="97">
        <v>4</v>
      </c>
      <c r="H111" s="98">
        <v>92.5</v>
      </c>
      <c r="I111" s="98">
        <v>89.5</v>
      </c>
      <c r="J111" s="99">
        <v>4</v>
      </c>
      <c r="K111" s="100">
        <v>50</v>
      </c>
      <c r="L111" s="23"/>
      <c r="M111" s="24">
        <f>((I111*J111)-(K111+L111))/J111</f>
        <v>77</v>
      </c>
      <c r="N111" s="22">
        <f>(H111-M111)*J111</f>
        <v>62</v>
      </c>
    </row>
    <row r="112" spans="1:14" ht="29.25" customHeight="1" x14ac:dyDescent="0.35">
      <c r="A112" s="79" t="s">
        <v>175</v>
      </c>
      <c r="B112" s="95">
        <v>99.99</v>
      </c>
      <c r="C112" s="96">
        <v>88.74</v>
      </c>
      <c r="D112" s="97">
        <v>4</v>
      </c>
      <c r="E112" s="96">
        <v>80</v>
      </c>
      <c r="F112" s="96">
        <v>80</v>
      </c>
      <c r="G112" s="97">
        <v>4</v>
      </c>
      <c r="H112" s="98">
        <v>91</v>
      </c>
      <c r="I112" s="98">
        <v>90</v>
      </c>
      <c r="J112" s="99">
        <v>4</v>
      </c>
      <c r="K112" s="100"/>
      <c r="L112" s="23"/>
      <c r="M112" s="24">
        <f t="shared" ref="M112:M113" si="43">((I112*J112)-(K112+L112))/J112</f>
        <v>90</v>
      </c>
      <c r="N112" s="22">
        <f t="shared" ref="N112:N113" si="44">(H112-M112)*J112</f>
        <v>4</v>
      </c>
    </row>
    <row r="113" spans="1:14" ht="29.25" customHeight="1" x14ac:dyDescent="0.35">
      <c r="A113" s="79" t="s">
        <v>176</v>
      </c>
      <c r="B113" s="95" t="s">
        <v>122</v>
      </c>
      <c r="C113" s="96" t="s">
        <v>122</v>
      </c>
      <c r="D113" s="101"/>
      <c r="E113" s="95">
        <v>150</v>
      </c>
      <c r="F113" s="96">
        <v>150</v>
      </c>
      <c r="G113" s="101">
        <v>4</v>
      </c>
      <c r="H113" s="103">
        <v>172.75</v>
      </c>
      <c r="I113" s="103">
        <v>167.75</v>
      </c>
      <c r="J113" s="99">
        <v>4</v>
      </c>
      <c r="K113" s="100"/>
      <c r="L113" s="23"/>
      <c r="M113" s="24">
        <f t="shared" si="43"/>
        <v>167.75</v>
      </c>
      <c r="N113" s="22">
        <f t="shared" si="44"/>
        <v>20</v>
      </c>
    </row>
    <row r="114" spans="1:14" ht="29.25" customHeight="1" x14ac:dyDescent="0.35">
      <c r="A114" s="79" t="s">
        <v>177</v>
      </c>
      <c r="B114" s="95">
        <v>79.989999999999995</v>
      </c>
      <c r="C114" s="95">
        <v>79.989999999999995</v>
      </c>
      <c r="D114" s="101">
        <v>4</v>
      </c>
      <c r="E114" s="96">
        <v>75</v>
      </c>
      <c r="F114" s="96">
        <v>75</v>
      </c>
      <c r="G114" s="97">
        <v>4</v>
      </c>
      <c r="H114" s="98">
        <v>94.5</v>
      </c>
      <c r="I114" s="98">
        <v>92.5</v>
      </c>
      <c r="J114" s="99">
        <v>4</v>
      </c>
      <c r="K114" s="100"/>
      <c r="L114" s="23"/>
      <c r="M114" s="24">
        <f>((I114*J114)-(K114+L114))/J114</f>
        <v>92.5</v>
      </c>
      <c r="N114" s="22">
        <f>(H114-M114)*J114</f>
        <v>8</v>
      </c>
    </row>
    <row r="115" spans="1:14" ht="29.25" customHeight="1" x14ac:dyDescent="0.35">
      <c r="A115" s="79" t="s">
        <v>178</v>
      </c>
      <c r="B115" s="106">
        <v>74.989999999999995</v>
      </c>
      <c r="C115" s="106">
        <v>74.989999999999995</v>
      </c>
      <c r="D115" s="107">
        <v>4</v>
      </c>
      <c r="E115" s="108">
        <v>72</v>
      </c>
      <c r="F115" s="108">
        <v>72</v>
      </c>
      <c r="G115" s="107">
        <v>4</v>
      </c>
      <c r="H115" s="98">
        <v>85.75</v>
      </c>
      <c r="I115" s="98">
        <v>83.75</v>
      </c>
      <c r="J115" s="109">
        <v>4</v>
      </c>
      <c r="K115" s="110"/>
      <c r="L115" s="23"/>
      <c r="M115" s="24">
        <f>((I115*J115)-(K115+L115))/J115</f>
        <v>83.75</v>
      </c>
      <c r="N115" s="22">
        <f t="shared" ref="N115" si="45">(H115-M115)*J115</f>
        <v>8</v>
      </c>
    </row>
    <row r="116" spans="1:14" ht="29.25" customHeight="1" x14ac:dyDescent="0.35">
      <c r="A116" s="79" t="s">
        <v>179</v>
      </c>
      <c r="B116" s="96">
        <v>59.99</v>
      </c>
      <c r="C116" s="96">
        <v>59.99</v>
      </c>
      <c r="D116" s="97">
        <v>8</v>
      </c>
      <c r="E116" s="95">
        <v>53.5</v>
      </c>
      <c r="F116" s="95">
        <v>53.5</v>
      </c>
      <c r="G116" s="101">
        <v>8</v>
      </c>
      <c r="H116" s="98">
        <v>70.5</v>
      </c>
      <c r="I116" s="98">
        <v>66.5</v>
      </c>
      <c r="J116" s="105">
        <v>8</v>
      </c>
      <c r="K116" s="100"/>
      <c r="L116" s="23"/>
      <c r="M116" s="24">
        <f>((I116*J116)-(K116+L116))/J116</f>
        <v>66.5</v>
      </c>
      <c r="N116" s="22">
        <f>(H116-M116)*J116</f>
        <v>32</v>
      </c>
    </row>
    <row r="117" spans="1:14" ht="29.25" customHeight="1" x14ac:dyDescent="0.35">
      <c r="A117" s="79" t="s">
        <v>116</v>
      </c>
      <c r="B117" s="95">
        <v>84.99</v>
      </c>
      <c r="C117" s="96">
        <v>69.989999999999995</v>
      </c>
      <c r="D117" s="101">
        <v>4</v>
      </c>
      <c r="E117" s="95">
        <v>80</v>
      </c>
      <c r="F117" s="95">
        <v>68.75</v>
      </c>
      <c r="G117" s="101">
        <v>4</v>
      </c>
      <c r="H117" s="98">
        <v>90.75</v>
      </c>
      <c r="I117" s="98">
        <v>86.75</v>
      </c>
      <c r="J117" s="105">
        <v>4</v>
      </c>
      <c r="K117" s="100">
        <v>80</v>
      </c>
      <c r="L117" s="23"/>
      <c r="M117" s="24">
        <f>((I117*J117)-(K117+L117))/J117</f>
        <v>66.75</v>
      </c>
      <c r="N117" s="22">
        <f>(H117-M117)*J117</f>
        <v>96</v>
      </c>
    </row>
    <row r="118" spans="1:14" ht="29.25" customHeight="1" x14ac:dyDescent="0.35">
      <c r="A118" s="80" t="s">
        <v>180</v>
      </c>
      <c r="B118" s="95" t="s">
        <v>3</v>
      </c>
      <c r="C118" s="95" t="s">
        <v>3</v>
      </c>
      <c r="D118" s="97"/>
      <c r="E118" s="96" t="s">
        <v>3</v>
      </c>
      <c r="F118" s="96" t="s">
        <v>3</v>
      </c>
      <c r="G118" s="97"/>
      <c r="H118" s="98">
        <v>120.75</v>
      </c>
      <c r="I118" s="98">
        <v>118.75</v>
      </c>
      <c r="J118" s="105">
        <v>4</v>
      </c>
      <c r="K118" s="100">
        <v>40</v>
      </c>
      <c r="L118" s="53"/>
      <c r="M118" s="24">
        <f>((I118*J118)-(K118+L118))/J118</f>
        <v>108.75</v>
      </c>
      <c r="N118" s="22">
        <f>(H118-M118)*J118</f>
        <v>48</v>
      </c>
    </row>
    <row r="119" spans="1:14" x14ac:dyDescent="0.25">
      <c r="A119" s="26" t="s">
        <v>19</v>
      </c>
      <c r="B119" s="27"/>
      <c r="C119" s="27"/>
      <c r="D119" s="27"/>
      <c r="E119" s="27"/>
      <c r="F119" s="27"/>
      <c r="G119" s="27"/>
      <c r="H119" s="27"/>
      <c r="I119" s="55"/>
      <c r="J119" s="28"/>
      <c r="K119" s="29"/>
      <c r="L119" s="29"/>
      <c r="M119" s="29"/>
      <c r="N119" s="30"/>
    </row>
    <row r="120" spans="1:14" ht="23.25" x14ac:dyDescent="0.25">
      <c r="A120" s="87" t="s">
        <v>15</v>
      </c>
      <c r="B120" s="88"/>
      <c r="C120" s="88"/>
      <c r="D120" s="88"/>
      <c r="E120" s="88"/>
      <c r="F120" s="88"/>
      <c r="G120" s="88"/>
      <c r="H120" s="88"/>
      <c r="I120" s="88"/>
      <c r="J120" s="88"/>
      <c r="K120" s="88"/>
      <c r="L120" s="88"/>
      <c r="M120" s="88"/>
      <c r="N120" s="89"/>
    </row>
    <row r="121" spans="1:14" ht="23.25" x14ac:dyDescent="0.25">
      <c r="A121" s="90" t="s">
        <v>16</v>
      </c>
      <c r="B121" s="91"/>
      <c r="C121" s="91"/>
      <c r="D121" s="91"/>
      <c r="E121" s="91"/>
      <c r="F121" s="91"/>
      <c r="G121" s="91"/>
      <c r="H121" s="91"/>
      <c r="I121" s="91"/>
      <c r="J121" s="91"/>
      <c r="K121" s="91"/>
      <c r="L121" s="91"/>
      <c r="M121" s="91"/>
      <c r="N121" s="92"/>
    </row>
  </sheetData>
  <sortState ref="A29:L46">
    <sortCondition ref="A29:A46"/>
  </sortState>
  <mergeCells count="14">
    <mergeCell ref="A120:N120"/>
    <mergeCell ref="A121:N121"/>
    <mergeCell ref="A56:N56"/>
    <mergeCell ref="A57:N57"/>
    <mergeCell ref="B1:D2"/>
    <mergeCell ref="B58:D59"/>
    <mergeCell ref="M1:N2"/>
    <mergeCell ref="M58:N59"/>
    <mergeCell ref="H58:I59"/>
    <mergeCell ref="J58:L59"/>
    <mergeCell ref="H1:I2"/>
    <mergeCell ref="J1:L2"/>
    <mergeCell ref="E1:G2"/>
    <mergeCell ref="E58:G59"/>
  </mergeCells>
  <printOptions horizontalCentered="1"/>
  <pageMargins left="0" right="0.16" top="0.88" bottom="0.25" header="0.25" footer="0.3"/>
  <pageSetup scale="34" fitToHeight="0" orientation="portrait" r:id="rId1"/>
  <headerFooter>
    <oddHeader xml:space="preserve">&amp;C&amp;"-,Bold"&amp;22ENTER YOUR PRACTICE NAME OR LOGO
ANNUAL SUPPLY PRICE COMPARISON </oddHeader>
    <oddFooter>&amp;L&amp;F</oddFooter>
    <evenHeader>&amp;C&amp;"-,Bold"&amp;22ENTER YOUR PRACTICE NAME OR LOGO
ANNUAL SUPPLY PRICE COMPARISON</evenHeader>
  </headerFooter>
  <rowBreaks count="1" manualBreakCount="1">
    <brk id="57"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7B446A27BE4B44A1CFDDE7DBE8E803" ma:contentTypeVersion="1" ma:contentTypeDescription="Create a new document." ma:contentTypeScope="" ma:versionID="4243479a3147d436d886d480eb22bb2d">
  <xsd:schema xmlns:xsd="http://www.w3.org/2001/XMLSchema" xmlns:xs="http://www.w3.org/2001/XMLSchema" xmlns:p="http://schemas.microsoft.com/office/2006/metadata/properties" xmlns:ns2="51d12a9d-9fb2-42ff-bdd0-3f0bf0bb91b9" targetNamespace="http://schemas.microsoft.com/office/2006/metadata/properties" ma:root="true" ma:fieldsID="23c6cc11bb164d8063ed9c0a3e7e46a3" ns2:_="">
    <xsd:import namespace="51d12a9d-9fb2-42ff-bdd0-3f0bf0bb91b9"/>
    <xsd:element name="properties">
      <xsd:complexType>
        <xsd:sequence>
          <xsd:element name="documentManagement">
            <xsd:complexType>
              <xsd:all>
                <xsd:element ref="ns2:Sort_x0020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12a9d-9fb2-42ff-bdd0-3f0bf0bb91b9" elementFormDefault="qualified">
    <xsd:import namespace="http://schemas.microsoft.com/office/2006/documentManagement/types"/>
    <xsd:import namespace="http://schemas.microsoft.com/office/infopath/2007/PartnerControls"/>
    <xsd:element name="Sort_x0020_By" ma:index="8" nillable="true" ma:displayName="Sort By" ma:decimals="0" ma:description="Sort Documents By" ma:internalName="Sort_x0020_B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_x0020_By xmlns="51d12a9d-9fb2-42ff-bdd0-3f0bf0bb91b9" xsi:nil="true"/>
  </documentManagement>
</p:properties>
</file>

<file path=customXml/itemProps1.xml><?xml version="1.0" encoding="utf-8"?>
<ds:datastoreItem xmlns:ds="http://schemas.openxmlformats.org/officeDocument/2006/customXml" ds:itemID="{97AD32CD-47FE-4CC7-BACE-1409AA23D458}">
  <ds:schemaRefs>
    <ds:schemaRef ds:uri="http://schemas.microsoft.com/sharepoint/v3/contenttype/forms"/>
  </ds:schemaRefs>
</ds:datastoreItem>
</file>

<file path=customXml/itemProps2.xml><?xml version="1.0" encoding="utf-8"?>
<ds:datastoreItem xmlns:ds="http://schemas.openxmlformats.org/officeDocument/2006/customXml" ds:itemID="{D1E20333-8BEE-4ED0-9473-4F8AB4D30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12a9d-9fb2-42ff-bdd0-3f0bf0bb91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43E711-EFAD-4791-833A-AC9E54E82CFB}">
  <ds:schemaRefs>
    <ds:schemaRef ds:uri="http://schemas.microsoft.com/office/2006/documentManagement/types"/>
    <ds:schemaRef ds:uri="51d12a9d-9fb2-42ff-bdd0-3f0bf0bb91b9"/>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Annual Supply Comparison Sheet</vt:lpstr>
      <vt:lpstr>'Annual Supply Comparison Sheet'!Print_Area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Gina Rosano</cp:lastModifiedBy>
  <cp:lastPrinted>2014-01-17T18:04:23Z</cp:lastPrinted>
  <dcterms:created xsi:type="dcterms:W3CDTF">2011-04-05T19:19:10Z</dcterms:created>
  <dcterms:modified xsi:type="dcterms:W3CDTF">2020-01-02T21:08:05Z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0x010100647B446A27BE4B44A1CFDDE7DBE8E803</vt:lpwstr>
  </property>
</Properties>
</file>